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9537A6F7-A2A3-4605-A7FB-34153D7EC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III_2020" sheetId="1" r:id="rId1"/>
  </sheets>
  <definedNames>
    <definedName name="_xlnm._FilterDatabase" localSheetId="0" hidden="1">PNIII_2020!$B$9:$L$64</definedName>
    <definedName name="_xlnm.Print_Titles" localSheetId="0">PNIII_2020!$6:$8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L24" i="1"/>
  <c r="M64" i="1" l="1"/>
  <c r="M62" i="1"/>
  <c r="M59" i="1"/>
  <c r="M57" i="1"/>
  <c r="M53" i="1"/>
  <c r="M50" i="1"/>
  <c r="M47" i="1"/>
  <c r="M44" i="1"/>
  <c r="M42" i="1"/>
  <c r="M40" i="1"/>
  <c r="M38" i="1"/>
  <c r="M35" i="1"/>
  <c r="M30" i="1"/>
  <c r="M19" i="1"/>
  <c r="M16" i="1"/>
  <c r="L57" i="1"/>
  <c r="L53" i="1"/>
  <c r="L47" i="1"/>
  <c r="L35" i="1"/>
  <c r="L16" i="1"/>
  <c r="M66" i="1" l="1"/>
  <c r="L44" i="1"/>
  <c r="L42" i="1"/>
  <c r="L40" i="1"/>
  <c r="L38" i="1"/>
  <c r="L30" i="1"/>
  <c r="L19" i="1"/>
  <c r="L62" i="1" l="1"/>
  <c r="L59" i="1" l="1"/>
  <c r="L50" i="1"/>
  <c r="L64" i="1" l="1"/>
  <c r="L65" i="1" s="1"/>
  <c r="E88" i="1"/>
</calcChain>
</file>

<file path=xl/sharedStrings.xml><?xml version="1.0" encoding="utf-8"?>
<sst xmlns="http://schemas.openxmlformats.org/spreadsheetml/2006/main" count="403" uniqueCount="285">
  <si>
    <t>Perioada de derulare</t>
  </si>
  <si>
    <t>Nr. / Data Contractului  ACRONIM</t>
  </si>
  <si>
    <t>Domeniul de cercetare</t>
  </si>
  <si>
    <t>TOTAL  DEPARTAMENTUL AUTOMATICĂ ŞI INFORMATICĂ APLICATĂ</t>
  </si>
  <si>
    <t>MANEA Florica</t>
  </si>
  <si>
    <t>TOTAL DEPARTAMENTUL DE CHIMIE APLICATĂ ŞI INGINERIA COMPUŞILOR ANORGANICI ŞI A MEDIULUI</t>
  </si>
  <si>
    <t>Cod Depunere</t>
  </si>
  <si>
    <t>TOTAL DEPARTAMENTUL DE MĂSURĂRI ŞI ELECTRONICĂ OPTICĂ</t>
  </si>
  <si>
    <t>TOTAL DEPARTAMENTUL DE MECANICĂ ŞI REZISTENŢA MATERIALELOR</t>
  </si>
  <si>
    <t>Ştiinţe Inginereşti</t>
  </si>
  <si>
    <t>TOTAL DEPARTAMENTUL DE CONSTRUCŢII METALICE ŞI MECANICA CONSTRUCŢIILOR</t>
  </si>
  <si>
    <t>TOTAL DEPARTAMENTUL DE MAŞINI MECANICE, UTILAJE ŞI TRANSPORTURI</t>
  </si>
  <si>
    <t>ŞERBAN Dan-Andrei</t>
  </si>
  <si>
    <t>PLANUL NAŢIONAL DE CERCETARE, DEZVOLTARE ŞI INOVARE 2015-2020, PNCDI III</t>
  </si>
  <si>
    <t>Tehnologia informaţiei şi a comunicaţiilor, spaţiu și securitate</t>
  </si>
  <si>
    <t>Energie, mediu și schimbări climatice</t>
  </si>
  <si>
    <t>UNGUREANU Viorel</t>
  </si>
  <si>
    <t>AIA</t>
  </si>
  <si>
    <t>CAICAM</t>
  </si>
  <si>
    <t>CMMC</t>
  </si>
  <si>
    <t>MMUT</t>
  </si>
  <si>
    <t>MEO</t>
  </si>
  <si>
    <t>MRM</t>
  </si>
  <si>
    <t>Titlul  Proiectului / Activitatea Finanţată</t>
  </si>
  <si>
    <t>2018 - 2020</t>
  </si>
  <si>
    <t>PN-III-P1-1.2-PCCDI-2017-0391</t>
  </si>
  <si>
    <t>Clădiri inteligente adaptabile la efectele schimbărilor climatice</t>
  </si>
  <si>
    <t>PN-III-P1-1.1-TE-2016-1317</t>
  </si>
  <si>
    <t>Interacţiuni private şi sigure între vehicule şi dispozitive electronice inteligente</t>
  </si>
  <si>
    <t>GROZA Bogdan Ioan</t>
  </si>
  <si>
    <t>TOTAL DEPARTAMENTUL DE MANAGEMENT</t>
  </si>
  <si>
    <t>MAN</t>
  </si>
  <si>
    <t>Relația dintre investițiile în energie, șocurile în prețurile produsele energetice și variabilele macroeconomice în țările UE</t>
  </si>
  <si>
    <t>PN-III-P1-1.1-TE-2016-0142</t>
  </si>
  <si>
    <t>Ştiinţe Sociale si Economice</t>
  </si>
  <si>
    <t>ALBULESCU Claudiu</t>
  </si>
  <si>
    <t>PN-III-P1-1.1-PD-2016-1198</t>
  </si>
  <si>
    <t>MURVAY Pal-Ştefan</t>
  </si>
  <si>
    <t>Creşterea securităţii şi evaluarea vulnerabilităţilor pentru reţele standardizate utilizate în industrie</t>
  </si>
  <si>
    <t>Matematică şi Informatică</t>
  </si>
  <si>
    <t>PN-III-P1-1.1-PD-2016-0445</t>
  </si>
  <si>
    <t>Dezvoltarea de structuri de metamateriale destinate aplicaţiilor în domeniul echipamentelor de protecţie</t>
  </si>
  <si>
    <t>Metodă inovatoare de depozitare în haldă a reziduurilor provenite din incinerarea deşeurilor municipale solide prin stabilizare/solidificare în matricea rocii de cenuşă prin metoda şlamului dens</t>
  </si>
  <si>
    <t>PN-III-P1-1.1-PD-2016-1093</t>
  </si>
  <si>
    <t>WACHTER Mihail Reinhold</t>
  </si>
  <si>
    <t>26PCCDI / 2018  SUSTENVPRO</t>
  </si>
  <si>
    <t>PN-III-P1-1.2-PCCDI-2017-0245</t>
  </si>
  <si>
    <t>Procese integrate şi sustenabile de depoluare a mediului, reutilizare a apelor uzate şi valorificare a deşeurilor</t>
  </si>
  <si>
    <t>PN-III-P1-1.2-PCCDI-2017-0917</t>
  </si>
  <si>
    <t>MATE</t>
  </si>
  <si>
    <t>TOTAL DEPARTAMENTUL DE MATEMATICĂ</t>
  </si>
  <si>
    <t>DE SABATA Aldo</t>
  </si>
  <si>
    <t>PD 18 / 2018        SEVEN</t>
  </si>
  <si>
    <t>TE 27 / 2018     PRESENCE</t>
  </si>
  <si>
    <t>TE 13 / 2018         EIP-MACRO</t>
  </si>
  <si>
    <t>PD 93 / 2018         WIR-STAB-01</t>
  </si>
  <si>
    <t>PD 13 / 2018     METAMAT</t>
  </si>
  <si>
    <t>21PCCDI / 2018</t>
  </si>
  <si>
    <t>30PCCDI / 2018</t>
  </si>
  <si>
    <t>PD  142 / 2018    NICOS</t>
  </si>
  <si>
    <t>PN-III-P1-1.1-PD-2016-0683</t>
  </si>
  <si>
    <t>Tehnici de Modelare şi Optimizare Inspirate din Natură a Sistemelor de Conducere Fuzzy cu Aplicaţii Mecatronice</t>
  </si>
  <si>
    <t>DAVID Radu-Codruţ</t>
  </si>
  <si>
    <t>PD 139 / 2018  ARNIS</t>
  </si>
  <si>
    <t>PN-III-P1-1.1-PD-2016-1655</t>
  </si>
  <si>
    <t>Studiul avansat al cadrelor contravântuite excentric cu capacităţi de re-centrare: tipologii noi de linkuri şi influenţa plăcii din beton armat</t>
  </si>
  <si>
    <t>CHESOAN Mirela Adriana</t>
  </si>
  <si>
    <t>ICER</t>
  </si>
  <si>
    <t>TOTAL INSTITUTUL DE CERCETĂRI PENTRU ENERGII REGENERABILE</t>
  </si>
  <si>
    <t>10 PFE / 16.10.2018</t>
  </si>
  <si>
    <t xml:space="preserve">Creşterea performanţei instituţionale a Universităţii Politehnica Timişoara prin consolidarea capacităţii de cercetare-dezvoltare şi de transfer tehnologic în domeniul "Energie, mediu şi schimbări climatice" </t>
  </si>
  <si>
    <t>http://performtech.integraldesign.biz/</t>
  </si>
  <si>
    <t>CĂDARIU-BRĂILOIU Liviu-Ioan</t>
  </si>
  <si>
    <t>http://www.aut.upt.ro/~bgroza/projects/presence/index.html</t>
  </si>
  <si>
    <t>http://www.aut.upt.ro/~pal-stefan.murvay/projects/SEVEN/publications.html</t>
  </si>
  <si>
    <t>https://davidradu.wixsite.com/nicos</t>
  </si>
  <si>
    <t>https://www.ct.upt.ro/centre/cemsig/arnis_ro.htm</t>
  </si>
  <si>
    <t>https://sites.google.com/site/eipmacrote2016/home</t>
  </si>
  <si>
    <t>https://www.ct.upt.ro/centre/reco/wir-stab-01_ro.htm</t>
  </si>
  <si>
    <t>http://www.emclab.ro/carsafe/</t>
  </si>
  <si>
    <t>http://www.dserban.com/PD13-2018/</t>
  </si>
  <si>
    <t>http://www.icer.ro/cercetare/proiecte-de-cercetare/cia-clim</t>
  </si>
  <si>
    <t>DEPARTAMENTUL</t>
  </si>
  <si>
    <t>NR. PROIECTE</t>
  </si>
  <si>
    <t>AUTOMATICĂ ŞI INFORMATICĂ APLICATĂ</t>
  </si>
  <si>
    <t>CHIMIE APLICATĂ ŞI INGINERIA COMPUŞILOR ANORGANICI ŞI A MEDIULUI</t>
  </si>
  <si>
    <t>CONSTRUCŢII METALICE ŞI MECANICA CONSTRUCŢIILOR</t>
  </si>
  <si>
    <t>MANAGEMENT</t>
  </si>
  <si>
    <t>MATEMATICĂ</t>
  </si>
  <si>
    <t>MAŞINI MECANICE, UTILAJE ŞI TRANSPORTURI</t>
  </si>
  <si>
    <t>MĂSURĂRI  ŞI ELECTRONICĂ OPTICĂ</t>
  </si>
  <si>
    <t>MECANICĂ ŞI REZISTENŢA MATERIALELOR</t>
  </si>
  <si>
    <t>INSTITUTUL DE CERCETĂRI ŞI ENERGII REGENERABILE</t>
  </si>
  <si>
    <t>TOTAL PROIECTE</t>
  </si>
  <si>
    <t>TOTAL DEPARTAMENTUL DE PREGĂTIRE A PERSONALULUI DIDACTIC</t>
  </si>
  <si>
    <t>06-AUF / 2019     NOVAMER</t>
  </si>
  <si>
    <t>06 - AUF</t>
  </si>
  <si>
    <t>Normativitate şi valori sociale ale managementului etic şi responsabil</t>
  </si>
  <si>
    <t>MAZILESCU Crisanta-Alina</t>
  </si>
  <si>
    <t>DEPARTAMENTUL DE PREGĂTIRE A PERSONALULUI DIDACTIC</t>
  </si>
  <si>
    <t>Adresă pagină WEB</t>
  </si>
  <si>
    <t>Platformă hibridă de comunicaţii prin lumină vizibilă şi realitate augmentată pentru dezvoltarea de sisteme inteligente de asistenţă şi siguranţă activă a autovehiculelor</t>
  </si>
  <si>
    <t>DPPD</t>
  </si>
  <si>
    <t>Ştiinţe sociale şi umane</t>
  </si>
  <si>
    <t>http://sustenvpro.dimm.tuiasi.ro</t>
  </si>
  <si>
    <t>Dep.</t>
  </si>
  <si>
    <t xml:space="preserve">      PROIECTE FINANŢATE DIN FONDURI NAŢIONALE </t>
  </si>
  <si>
    <t>ID 405             PERFORMER - TECH-UPT</t>
  </si>
  <si>
    <t>TOTAL VALOARE  CONTRACTATĂ PE ANUL 2020</t>
  </si>
  <si>
    <t>DERULATE ÎN ANUL 2020</t>
  </si>
  <si>
    <t>2020 - 2021</t>
  </si>
  <si>
    <t>EUROSTARS-2019-E!113493-CFSEexpert</t>
  </si>
  <si>
    <t>Instrument de proiectare structurală pentru structuri din bare cu pereti subţiri</t>
  </si>
  <si>
    <t>Tehnologii informaţionale şi de comunicaţii</t>
  </si>
  <si>
    <t>Valoarea contractului pe anul 2020</t>
  </si>
  <si>
    <t>TOTAL PROIECTE DERULATE ÎN 2020 PE DEPARTAMENTE</t>
  </si>
  <si>
    <t>132 / 2020  CFSEexpert</t>
  </si>
  <si>
    <t>CĂDARIU-BRĂILOIU Liviu-Ioan
echipa pr. - continuare</t>
  </si>
  <si>
    <t>UNGUREANU Viorel
echipa pr. (continuare)</t>
  </si>
  <si>
    <t>IMF</t>
  </si>
  <si>
    <t>2020 - 2022</t>
  </si>
  <si>
    <t>508PED / 2020 SMAL</t>
  </si>
  <si>
    <t>PN-III-P2-2.1-PED-2019-0619</t>
  </si>
  <si>
    <t>Actuatori inteligenti pe baza de straturi optimizate functional</t>
  </si>
  <si>
    <t xml:space="preserve">Eco-nano-tehnologii și materiale avansate </t>
  </si>
  <si>
    <t>CRĂCIUNESCU Corneliu</t>
  </si>
  <si>
    <t>PD 41 / 2020  DDCsMAsyst</t>
  </si>
  <si>
    <t>PN-III-P1-1.1-PD-2019-0637</t>
  </si>
  <si>
    <t>Regulatoare de tip data-driven dedicate sistemelor de aliaje cu memoria formei</t>
  </si>
  <si>
    <t>ROMAN Raul-Cristian</t>
  </si>
  <si>
    <t>TE 17 / 2020  INTELICOS</t>
  </si>
  <si>
    <t>PN-III-P1-1.1-TE-2019-1089</t>
  </si>
  <si>
    <t>Sisteme inteligente de reglare automată cu comportament generalizabil din primitive învățate</t>
  </si>
  <si>
    <t>RĂDAC Mircea-Bogdan</t>
  </si>
  <si>
    <t>TE 65 / 2020 FuzzySMA</t>
  </si>
  <si>
    <t>PN-III-P1-1.1-TE-2019-1117</t>
  </si>
  <si>
    <t>Regulatoare fuzzy dedicate sistemelor de aliaje cu memoria formei</t>
  </si>
  <si>
    <t>BOJAN-DRAGOȘ Claudia-Alina</t>
  </si>
  <si>
    <t>CTI</t>
  </si>
  <si>
    <t>PD 7 / 2020  PollStream</t>
  </si>
  <si>
    <t>PN-III-P1-1.1-PD-2019-0379</t>
  </si>
  <si>
    <t>Modele de interacțiune bazate pe agenți cu atenuare temporală pentru predicția sondajelor de opinie</t>
  </si>
  <si>
    <t>Informatică</t>
  </si>
  <si>
    <t>TOPÎRCEANU Alexandru</t>
  </si>
  <si>
    <t>554PED / 2020 HYPERION</t>
  </si>
  <si>
    <t>PN-III-P2-2.1-PED-2019-2842</t>
  </si>
  <si>
    <t>Știința complexității în farmacia de precizie: predicția interacțiunilor medicamentoase relevante folosind analiza rețelelor complexe</t>
  </si>
  <si>
    <t>Sănătate</t>
  </si>
  <si>
    <t>441PED / 2020 3DSAPECYT</t>
  </si>
  <si>
    <t>PN-III-P2-2.1-PED-2019-4492</t>
  </si>
  <si>
    <t>Sistem tridimensional de filtrare electrochimică pe bază de anod  poros cu dimensiuni stabile şi electrod particulat integrat pentru tratarea avansată a apei cu conţinut de citostatice</t>
  </si>
  <si>
    <t>325PED / 2020 SAFEGLOW</t>
  </si>
  <si>
    <t>PN-III-P2-2.1--PED-2019-2821</t>
  </si>
  <si>
    <t>Pigmenți inteligenți fosforescenți pentru marcaje de siguranță strălucitoare în întuneric</t>
  </si>
  <si>
    <t>LAZĂU Radu Ioan</t>
  </si>
  <si>
    <t>310PED / 2020 GreenTechMembr</t>
  </si>
  <si>
    <t>PN-III-P2-2.1-PED-2019-3013</t>
  </si>
  <si>
    <t>O nouă tehnologie "verde" pentru tratarea avansată a apei bazată pe membrane de polisulfone funcționalizate / lichide ionice</t>
  </si>
  <si>
    <t>LUPA Lavinia</t>
  </si>
  <si>
    <t>CAICON</t>
  </si>
  <si>
    <t>272PED / 2020 ENZ4POLYGREEN</t>
  </si>
  <si>
    <t>PN-III-P2-2.1-PED-2019-2638</t>
  </si>
  <si>
    <t>Procedeu biocatalitic pentru sinteza de noi poliesteramide ca nanosuporturi pentu compuși bioactivi</t>
  </si>
  <si>
    <t>Bioeconomie</t>
  </si>
  <si>
    <t>PETER Francisc</t>
  </si>
  <si>
    <t>385PED / 2020 SMARTBIOPACK</t>
  </si>
  <si>
    <t>PN-III-P2-2.1-PED-2019-3037</t>
  </si>
  <si>
    <t>Sisteme inteligente si active pentru impachetarea alimentelor, bazate pe biopolimeri si coloranti noi de tip ioni de flaviliu</t>
  </si>
  <si>
    <t>MEDELEANU Mihai</t>
  </si>
  <si>
    <t>367PED / 2020  BIOREZOL</t>
  </si>
  <si>
    <t>PN-III-P2-2.1-PED-2019-3414</t>
  </si>
  <si>
    <t>Bioreactor pentru rezoluția cinetică enzimatică a unor noi alcooli heterociclici secundari chirali in sistem continuu</t>
  </si>
  <si>
    <t>BADEA Valentin</t>
  </si>
  <si>
    <r>
      <t xml:space="preserve">TE 94 / 2020 </t>
    </r>
    <r>
      <rPr>
        <sz val="7"/>
        <rFont val="Arial"/>
        <family val="2"/>
      </rPr>
      <t>BIOCATLIGNOCELL</t>
    </r>
  </si>
  <si>
    <t>PN-III-P1-1.1-TE-2019-1179</t>
  </si>
  <si>
    <t>Noi biocatalizatori sol-gel-magnetic utilizați pentru hidroliza enzimatică a biomasei lignocelulozice</t>
  </si>
  <si>
    <t>Ştiinţele vieţii aplicate şi Biotehnologii</t>
  </si>
  <si>
    <t>PAUL Ana Cristina</t>
  </si>
  <si>
    <t>TE 101 / 2020 Green_Polygel</t>
  </si>
  <si>
    <t>PN-III-P1-1.1-TE-2019-1573</t>
  </si>
  <si>
    <t>Sinteza enzimatică unor oligoesteri biodegradabili printr-un procedeu verde de tip cascadă</t>
  </si>
  <si>
    <t>TODEA Anamaria</t>
  </si>
  <si>
    <t>TOTAL DEPARTAMENTUL DE CHIMIE APLICATĂ ŞI INGINERIA COMPUŞILOR ORGANICI ŞI NATURALI</t>
  </si>
  <si>
    <t>279PED / 2020 SAFE-WALL</t>
  </si>
  <si>
    <t>PN-III-P2-2.1-PED-2019-1765</t>
  </si>
  <si>
    <t>Siguranța la explozie a pereților de închidere ai clădirilor</t>
  </si>
  <si>
    <t>DINU Florea</t>
  </si>
  <si>
    <t>512PED / 2020  HYLINK</t>
  </si>
  <si>
    <t>PN-III-P2-2.1-PED-2019-5427</t>
  </si>
  <si>
    <t>Linkuri demontabile hibride din oțel inoxidabil și oțel de înaltă rezistență</t>
  </si>
  <si>
    <t>STRATAN Aurel</t>
  </si>
  <si>
    <t>EA</t>
  </si>
  <si>
    <t>PD 76 / 2020  HCBCSC</t>
  </si>
  <si>
    <t>PN-III-P1-1.1-PD-2019-1006</t>
  </si>
  <si>
    <t>Noi familii de convertoare dc-dc în comutație de tip hibrid cu aplicații în sisteme de încărcare a bateriilor din vehicule electrice și în conversia energiei solare</t>
  </si>
  <si>
    <t>POP-CĂLIMANU Ioana-Monica</t>
  </si>
  <si>
    <t>479PED / 2020 GETICA</t>
  </si>
  <si>
    <t>PN-III-P2-2.1-PED-2019-2091</t>
  </si>
  <si>
    <t>Seră inteligentă cu absorbție selectivă a radiației solare utilizănd celule solare sensibilizate cu colorant (DSSCs), independentă și automatizată</t>
  </si>
  <si>
    <t>GONTEAN Aurel</t>
  </si>
  <si>
    <t xml:space="preserve">TOTAL DEPARTAMENTUL DE ELECTROENERGETICĂ </t>
  </si>
  <si>
    <t>EE</t>
  </si>
  <si>
    <t>41PTE / 2020</t>
  </si>
  <si>
    <t>PN-III-P2-2.1-PTE-2019-0694</t>
  </si>
  <si>
    <t>Gamă de prototipuri de compensatoare capacitive automate destinate îmbunătățirii factorului de putere și echilibrării sarcinilor în rețelele electrice de joasă tensiune</t>
  </si>
  <si>
    <t>Energie</t>
  </si>
  <si>
    <t>PANĂ Adrian</t>
  </si>
  <si>
    <t>IE</t>
  </si>
  <si>
    <t>307PED / 2020 ECON-BUS</t>
  </si>
  <si>
    <t>PN-III-P2-2.1-PED-2019-5230</t>
  </si>
  <si>
    <t>Sistem de conversie a energiei pentru un autobuz/microbuz electric pentru transport urban, cu stocare în supercondensatoare şi acţionare electrică cu densitate foarte mare de putere</t>
  </si>
  <si>
    <t>CORNEA Octavian</t>
  </si>
  <si>
    <t xml:space="preserve">TOTAL DEPARTAMENTUL DE INGINERIE ELECTRICĂ </t>
  </si>
  <si>
    <t>TE 3 / 2020 EPUEER-MFI</t>
  </si>
  <si>
    <t>PN-III-P1-1.1-TE-2019-0436</t>
  </si>
  <si>
    <t>Incertitudinea economică, politicile de mediu și energetice și implicațiile lor macro-financiare la nivelul UE</t>
  </si>
  <si>
    <t>Ştiinţe Economice</t>
  </si>
  <si>
    <t>TE 179 / 2020   FreeRunnerFlow Contr</t>
  </si>
  <si>
    <t>PN-III-P1-1.1-TE-2019-1594</t>
  </si>
  <si>
    <t>Rotor liber pentru controlul curgerii cu rotație la ieșirea din turbinele hidraulice</t>
  </si>
  <si>
    <t>BOSIOC Alin</t>
  </si>
  <si>
    <t>405PED / 2020    UW-ROV</t>
  </si>
  <si>
    <t>PN-III-P2-2.1-PED-2019-2805</t>
  </si>
  <si>
    <t>Inspectia scenelor subacvatice iluminate artficial folosind OpenROV Trident</t>
  </si>
  <si>
    <t>ANCUȚI Cosmin</t>
  </si>
  <si>
    <t>TE 157 / 2020  Data-Dehaze</t>
  </si>
  <si>
    <t>PN-III-P1-1.1-TE-2019-1111</t>
  </si>
  <si>
    <t>Bază de date şi tehnici de eliminare a ceții pentru scene afectate de ceața densă</t>
  </si>
  <si>
    <t>ANCUȚI O. Codruța</t>
  </si>
  <si>
    <t>CALCULATOARE ȘI TEHNOLOGIA INFORMAȚIEI</t>
  </si>
  <si>
    <t>CHIMIE APLICATĂ ŞI INGINERIA COMPUŞILOR ORGANICI ŞI NATURALI</t>
  </si>
  <si>
    <t>ENERGETICĂ APLICATĂ</t>
  </si>
  <si>
    <t>ELECTROENERGETICĂ</t>
  </si>
  <si>
    <t>INGINERIE ELECTRICĂ</t>
  </si>
  <si>
    <t>INGINERIA MATERIALELOR  ȘI FABRICAȚIEI</t>
  </si>
  <si>
    <t>TOTAL DEPARTAMENTUL DE ELECTRONICĂ APLICATĂ</t>
  </si>
  <si>
    <t xml:space="preserve">TOTAL DEPARTAMENTUL DE INGINERIA MATERIALELOR ȘI FABRICAȚIEI </t>
  </si>
  <si>
    <t>Director proiect și Echipa</t>
  </si>
  <si>
    <t>https://www.upt.ro/img/files/2019-2020/cercetare/ppr/Proiect_SMAL-508PED.-2020.pps</t>
  </si>
  <si>
    <t>http://www.upt.ro/Informatii_UPT_1581_ro.html</t>
  </si>
  <si>
    <t>TOTAL  DEPARTAMENTUL CALCULATOARE ȘI TEHNOLOGIA INFORMAȚIEI</t>
  </si>
  <si>
    <t>2018 - 2021</t>
  </si>
  <si>
    <t>2019-2021</t>
  </si>
  <si>
    <t xml:space="preserve">Valoarea totală a contractului </t>
  </si>
  <si>
    <t>TOTAL VALOARE  CONTRACTE</t>
  </si>
  <si>
    <t>Coordonator / Partener/An Competiție</t>
  </si>
  <si>
    <t>Coordonator / Competiția 2016</t>
  </si>
  <si>
    <t>Tip Proiect</t>
  </si>
  <si>
    <t>TE</t>
  </si>
  <si>
    <t>Coordonator / Competiția 2019</t>
  </si>
  <si>
    <t>PD</t>
  </si>
  <si>
    <t>Partener / Competiția 2019</t>
  </si>
  <si>
    <t>PED</t>
  </si>
  <si>
    <t>Partener / Competiția 2017</t>
  </si>
  <si>
    <t>PCCDI</t>
  </si>
  <si>
    <t>PTE</t>
  </si>
  <si>
    <t>Coordonator / Competiția 2018</t>
  </si>
  <si>
    <t>PFE</t>
  </si>
  <si>
    <t>Coordonator / Competiția 2017</t>
  </si>
  <si>
    <t xml:space="preserve">AUF-RO </t>
  </si>
  <si>
    <t xml:space="preserve"> EUREKA - EUROSTARS</t>
  </si>
  <si>
    <t>http://www.aut.upt.ro/~raul.roman/PD2019.html</t>
  </si>
  <si>
    <t>https://www.mbradac.info/te2019.html</t>
  </si>
  <si>
    <t>http://www.aut.upt.ro/~claudia.dragos/TE2019.html</t>
  </si>
  <si>
    <t>https://sites.google.com/view/upt-pollstream/home</t>
  </si>
  <si>
    <t>http://hyperion.cs.upt.ro/</t>
  </si>
  <si>
    <t>https://www.chim.upt.ro/ro/cercetare/proiecte-de-cercetare/290-pn-iii-p2-2-1-ped-2019-4492</t>
  </si>
  <si>
    <t>http://icmpp.ro/greentechmembr/</t>
  </si>
  <si>
    <t>https://chim.upt.ro/ro/cercetare/proiecte-de-cercetare/286-pn-iii-p2-2-1-ped-2019-2638</t>
  </si>
  <si>
    <t>http://chim.upt.ro/ro/cercetare/proiecte-de-cercetare/288-pn-iii-p2-2-1-ped-2019-3037</t>
  </si>
  <si>
    <t>http://chim.upt.ro/ro/cercetare/proiecte-de-cercetare/289-pn-iii-p2-2-1-ped-2019-3414</t>
  </si>
  <si>
    <t>https://chim.upt.ro/ro/cercetare/proiecte-de-cercetare/248-pn-iii-p1-1-1-te-2019-1179</t>
  </si>
  <si>
    <t>https://chim.upt.ro/ro/cercetare/proiecte-de-cercetare/285-pn-iii-p1-1-1-te-2019-1573</t>
  </si>
  <si>
    <t>http:\\gordias.ro\cfsexpert</t>
  </si>
  <si>
    <t>https://www.ct.upt.ro/centre/cemsig/safe-wall.htm</t>
  </si>
  <si>
    <t>https://www.ct.upt.ro/centre/cemsig/hylink.htm</t>
  </si>
  <si>
    <t>https://www.dc-dc.ro/</t>
  </si>
  <si>
    <t>http://www.icpe.ro/ro/proiecte/smartq/</t>
  </si>
  <si>
    <t>https://sites.google.com/view/epueer-mfi-te2019/home</t>
  </si>
  <si>
    <t>http://mh.mec.upt.ro/FreeRunnerFlow</t>
  </si>
  <si>
    <t>http://ancuti.meo.etc.upt.ro/PED2019/</t>
  </si>
  <si>
    <t>https://ancuti.meo.etc.upt.ro/TE2019/index.htm</t>
  </si>
  <si>
    <t>http://getica.upt.ro</t>
  </si>
  <si>
    <t>www.econbus.academiatm.ro</t>
  </si>
  <si>
    <t>UDRESCU-MILOSAV 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</si>
</sst>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  <charset val="238"/>
    </font>
    <font>
      <sz val="10"/>
      <color theme="1"/>
      <name val="Myriad Pro Cond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5" borderId="16" xfId="0" applyNumberFormat="1" applyFont="1" applyFill="1" applyBorder="1"/>
    <xf numFmtId="0" fontId="5" fillId="2" borderId="28" xfId="0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right" vertical="center" wrapText="1"/>
    </xf>
    <xf numFmtId="4" fontId="1" fillId="3" borderId="27" xfId="0" applyNumberFormat="1" applyFont="1" applyFill="1" applyBorder="1" applyAlignment="1">
      <alignment horizontal="right" vertical="center" wrapText="1"/>
    </xf>
    <xf numFmtId="4" fontId="5" fillId="4" borderId="28" xfId="0" applyNumberFormat="1" applyFont="1" applyFill="1" applyBorder="1"/>
    <xf numFmtId="4" fontId="1" fillId="3" borderId="17" xfId="0" applyNumberFormat="1" applyFont="1" applyFill="1" applyBorder="1" applyAlignment="1">
      <alignment horizontal="right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3" borderId="10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3" fillId="0" borderId="35" xfId="1" applyFont="1" applyBorder="1" applyAlignment="1" applyProtection="1">
      <alignment horizontal="center" vertical="center" wrapText="1"/>
    </xf>
    <xf numFmtId="0" fontId="13" fillId="3" borderId="22" xfId="1" applyFont="1" applyFill="1" applyBorder="1" applyAlignment="1" applyProtection="1">
      <alignment horizontal="center" vertical="center" wrapText="1"/>
    </xf>
    <xf numFmtId="4" fontId="5" fillId="6" borderId="27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13" fillId="3" borderId="6" xfId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4" fontId="1" fillId="3" borderId="28" xfId="0" applyNumberFormat="1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0" borderId="44" xfId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4" fontId="5" fillId="4" borderId="25" xfId="0" applyNumberFormat="1" applyFont="1" applyFill="1" applyBorder="1"/>
    <xf numFmtId="4" fontId="5" fillId="4" borderId="27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3" fillId="0" borderId="15" xfId="1" applyFont="1" applyBorder="1" applyAlignment="1" applyProtection="1">
      <alignment horizontal="center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left" vertical="center" wrapText="1"/>
    </xf>
    <xf numFmtId="0" fontId="13" fillId="0" borderId="10" xfId="1" applyFont="1" applyBorder="1" applyAlignment="1" applyProtection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left" vertical="center" wrapText="1"/>
    </xf>
    <xf numFmtId="0" fontId="13" fillId="0" borderId="22" xfId="1" applyFont="1" applyBorder="1" applyAlignment="1" applyProtection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3" fillId="0" borderId="6" xfId="1" applyFont="1" applyBorder="1" applyAlignment="1" applyProtection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3" fillId="3" borderId="4" xfId="1" applyFont="1" applyFill="1" applyBorder="1" applyAlignment="1" applyProtection="1">
      <alignment horizontal="center" vertical="center" wrapText="1"/>
    </xf>
    <xf numFmtId="0" fontId="14" fillId="0" borderId="54" xfId="0" applyFont="1" applyBorder="1" applyAlignment="1">
      <alignment vertical="center" wrapText="1"/>
    </xf>
    <xf numFmtId="0" fontId="13" fillId="3" borderId="38" xfId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3" fillId="3" borderId="23" xfId="1" applyFont="1" applyFill="1" applyBorder="1" applyAlignment="1" applyProtection="1">
      <alignment horizontal="center" vertical="center" wrapText="1"/>
    </xf>
    <xf numFmtId="0" fontId="1" fillId="3" borderId="55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56" xfId="0" applyFont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13" fillId="3" borderId="9" xfId="1" applyFont="1" applyFill="1" applyBorder="1" applyAlignment="1" applyProtection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horizontal="justify" vertical="center" wrapText="1"/>
    </xf>
    <xf numFmtId="0" fontId="7" fillId="0" borderId="59" xfId="0" applyFont="1" applyBorder="1" applyAlignment="1">
      <alignment horizontal="left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3" fillId="3" borderId="36" xfId="1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3" fillId="0" borderId="9" xfId="1" applyFont="1" applyBorder="1" applyAlignment="1" applyProtection="1">
      <alignment vertical="center" wrapText="1"/>
    </xf>
    <xf numFmtId="0" fontId="13" fillId="0" borderId="22" xfId="1" applyFont="1" applyBorder="1" applyAlignment="1" applyProtection="1">
      <alignment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3" fillId="7" borderId="8" xfId="1" applyFont="1" applyFill="1" applyBorder="1" applyAlignment="1" applyProtection="1">
      <alignment horizontal="center" vertical="center" wrapText="1"/>
    </xf>
    <xf numFmtId="0" fontId="13" fillId="7" borderId="57" xfId="1" applyFont="1" applyFill="1" applyBorder="1" applyAlignment="1" applyProtection="1">
      <alignment horizontal="center" vertical="center" wrapText="1"/>
    </xf>
    <xf numFmtId="0" fontId="13" fillId="7" borderId="6" xfId="1" applyFont="1" applyFill="1" applyBorder="1" applyAlignment="1" applyProtection="1">
      <alignment horizontal="center" vertical="center" wrapText="1"/>
    </xf>
    <xf numFmtId="4" fontId="13" fillId="7" borderId="9" xfId="1" applyNumberFormat="1" applyFont="1" applyFill="1" applyBorder="1" applyAlignment="1" applyProtection="1">
      <alignment horizontal="center" vertical="center" wrapText="1"/>
    </xf>
    <xf numFmtId="4" fontId="13" fillId="7" borderId="6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4" fontId="1" fillId="3" borderId="41" xfId="0" applyNumberFormat="1" applyFont="1" applyFill="1" applyBorder="1" applyAlignment="1">
      <alignment horizontal="right" vertical="center" wrapText="1"/>
    </xf>
    <xf numFmtId="4" fontId="1" fillId="3" borderId="18" xfId="0" applyNumberFormat="1" applyFont="1" applyFill="1" applyBorder="1" applyAlignment="1">
      <alignment horizontal="right" vertical="center" wrapText="1"/>
    </xf>
    <xf numFmtId="4" fontId="1" fillId="3" borderId="26" xfId="0" applyNumberFormat="1" applyFont="1" applyFill="1" applyBorder="1" applyAlignment="1">
      <alignment horizontal="right" vertical="center" wrapText="1"/>
    </xf>
    <xf numFmtId="4" fontId="1" fillId="3" borderId="42" xfId="0" applyNumberFormat="1" applyFont="1" applyFill="1" applyBorder="1" applyAlignment="1">
      <alignment horizontal="right" vertical="center" wrapText="1"/>
    </xf>
    <xf numFmtId="4" fontId="1" fillId="3" borderId="17" xfId="0" applyNumberFormat="1" applyFont="1" applyFill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13" fillId="3" borderId="11" xfId="1" applyFont="1" applyFill="1" applyBorder="1" applyAlignment="1" applyProtection="1">
      <alignment horizontal="center" vertical="center" wrapText="1"/>
    </xf>
    <xf numFmtId="4" fontId="5" fillId="4" borderId="16" xfId="0" applyNumberFormat="1" applyFont="1" applyFill="1" applyBorder="1"/>
    <xf numFmtId="0" fontId="1" fillId="0" borderId="51" xfId="0" applyFont="1" applyBorder="1" applyAlignment="1">
      <alignment horizontal="center" vertical="center" wrapText="1"/>
    </xf>
    <xf numFmtId="0" fontId="13" fillId="7" borderId="4" xfId="1" applyFont="1" applyFill="1" applyBorder="1" applyAlignment="1" applyProtection="1">
      <alignment horizontal="center" vertical="center" wrapText="1"/>
    </xf>
    <xf numFmtId="0" fontId="13" fillId="7" borderId="10" xfId="1" applyFont="1" applyFill="1" applyBorder="1" applyAlignment="1" applyProtection="1">
      <alignment horizontal="center" vertical="center" wrapText="1"/>
    </xf>
    <xf numFmtId="0" fontId="13" fillId="7" borderId="22" xfId="1" applyFont="1" applyFill="1" applyBorder="1" applyAlignment="1" applyProtection="1">
      <alignment horizontal="center" vertical="center" wrapText="1"/>
    </xf>
    <xf numFmtId="0" fontId="13" fillId="7" borderId="9" xfId="1" applyFont="1" applyFill="1" applyBorder="1" applyAlignment="1" applyProtection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center" vertical="center" wrapText="1"/>
    </xf>
    <xf numFmtId="14" fontId="13" fillId="0" borderId="23" xfId="1" applyNumberFormat="1" applyFont="1" applyFill="1" applyBorder="1" applyAlignment="1" applyProtection="1">
      <alignment horizontal="center" vertical="center" wrapText="1"/>
    </xf>
    <xf numFmtId="4" fontId="13" fillId="3" borderId="22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5" fillId="7" borderId="62" xfId="0" applyNumberFormat="1" applyFont="1" applyFill="1" applyBorder="1"/>
    <xf numFmtId="0" fontId="5" fillId="4" borderId="20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horizontal="left" vertical="center" wrapText="1"/>
    </xf>
    <xf numFmtId="0" fontId="1" fillId="7" borderId="38" xfId="0" applyFont="1" applyFill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" fillId="0" borderId="3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0" fontId="13" fillId="3" borderId="10" xfId="1" applyFont="1" applyFill="1" applyBorder="1" applyAlignment="1" applyProtection="1">
      <alignment horizontal="center" vertical="center" wrapText="1"/>
    </xf>
    <xf numFmtId="0" fontId="13" fillId="3" borderId="11" xfId="1" applyFont="1" applyFill="1" applyBorder="1" applyAlignment="1" applyProtection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right" vertical="center" wrapText="1"/>
    </xf>
    <xf numFmtId="4" fontId="1" fillId="3" borderId="27" xfId="0" applyNumberFormat="1" applyFont="1" applyFill="1" applyBorder="1" applyAlignment="1">
      <alignment horizontal="right" vertical="center" wrapText="1"/>
    </xf>
    <xf numFmtId="4" fontId="1" fillId="3" borderId="19" xfId="0" applyNumberFormat="1" applyFont="1" applyFill="1" applyBorder="1" applyAlignment="1">
      <alignment horizontal="right" vertical="center" wrapText="1"/>
    </xf>
    <xf numFmtId="4" fontId="1" fillId="3" borderId="42" xfId="0" applyNumberFormat="1" applyFont="1" applyFill="1" applyBorder="1" applyAlignment="1">
      <alignment horizontal="right" vertical="center" wrapText="1"/>
    </xf>
    <xf numFmtId="49" fontId="13" fillId="3" borderId="9" xfId="1" applyNumberFormat="1" applyFont="1" applyFill="1" applyBorder="1" applyAlignment="1" applyProtection="1">
      <alignment horizontal="center" vertical="center" wrapText="1"/>
    </xf>
    <xf numFmtId="49" fontId="13" fillId="3" borderId="11" xfId="1" applyNumberFormat="1" applyFont="1" applyFill="1" applyBorder="1" applyAlignment="1" applyProtection="1">
      <alignment horizontal="center" vertical="center" wrapText="1"/>
    </xf>
    <xf numFmtId="0" fontId="5" fillId="4" borderId="34" xfId="0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5" fillId="4" borderId="3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9900"/>
      <color rgb="FF66FF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t.upt.ro/centre/cemsig/arnis_ro.htm" TargetMode="External"/><Relationship Id="rId13" Type="http://schemas.openxmlformats.org/officeDocument/2006/relationships/hyperlink" Target="https://www.upt.ro/Informatii_UPT_1581_ro.html" TargetMode="External"/><Relationship Id="rId18" Type="http://schemas.openxmlformats.org/officeDocument/2006/relationships/hyperlink" Target="https://www.chim.upt.ro/ro/cercetare/proiecte-de-cercetare/290-pn-iii-p2-2-1-ped-2019-4492" TargetMode="External"/><Relationship Id="rId26" Type="http://schemas.openxmlformats.org/officeDocument/2006/relationships/hyperlink" Target="https://www.ct.upt.ro/centre/cemsig/hylink.htm" TargetMode="External"/><Relationship Id="rId3" Type="http://schemas.openxmlformats.org/officeDocument/2006/relationships/hyperlink" Target="https://davidradu.wixsite.com/nicos" TargetMode="External"/><Relationship Id="rId21" Type="http://schemas.openxmlformats.org/officeDocument/2006/relationships/hyperlink" Target="http://chim.upt.ro/ro/cercetare/proiecte-de-cercetare/288-pn-iii-p2-2-1-ped-2019-3037" TargetMode="External"/><Relationship Id="rId7" Type="http://schemas.openxmlformats.org/officeDocument/2006/relationships/hyperlink" Target="http://www.icer.ro/cercetare/proiecte-de-cercetare/cia-clim" TargetMode="External"/><Relationship Id="rId12" Type="http://schemas.openxmlformats.org/officeDocument/2006/relationships/hyperlink" Target="https://www.upt.ro/img/files/2019-2020/cercetare/ppr/Proiect_SMAL-508PED.-2020.pps" TargetMode="External"/><Relationship Id="rId17" Type="http://schemas.openxmlformats.org/officeDocument/2006/relationships/hyperlink" Target="http://hyperion.cs.upt.ro/" TargetMode="External"/><Relationship Id="rId25" Type="http://schemas.openxmlformats.org/officeDocument/2006/relationships/hyperlink" Target="https://www.ct.upt.ro/centre/cemsig/safe-wall.htm" TargetMode="External"/><Relationship Id="rId2" Type="http://schemas.openxmlformats.org/officeDocument/2006/relationships/hyperlink" Target="http://www.aut.upt.ro/~pal-stefan.murvay/projects/SEVEN/publications.html" TargetMode="External"/><Relationship Id="rId16" Type="http://schemas.openxmlformats.org/officeDocument/2006/relationships/hyperlink" Target="http://www.aut.upt.ro/~claudia.dragos/TE2019.html" TargetMode="External"/><Relationship Id="rId20" Type="http://schemas.openxmlformats.org/officeDocument/2006/relationships/hyperlink" Target="https://chim.upt.ro/ro/cercetare/proiecte-de-cercetare/286-pn-iii-p2-2-1-ped-2019-2638" TargetMode="External"/><Relationship Id="rId29" Type="http://schemas.openxmlformats.org/officeDocument/2006/relationships/hyperlink" Target="http://ancuti.meo.etc.upt.ro/PED2019/" TargetMode="External"/><Relationship Id="rId1" Type="http://schemas.openxmlformats.org/officeDocument/2006/relationships/hyperlink" Target="http://www.aut.upt.ro/~bgroza/projects/presence/index.html" TargetMode="External"/><Relationship Id="rId6" Type="http://schemas.openxmlformats.org/officeDocument/2006/relationships/hyperlink" Target="http://www.dserban.com/PD13-2018/" TargetMode="External"/><Relationship Id="rId11" Type="http://schemas.openxmlformats.org/officeDocument/2006/relationships/hyperlink" Target="https://sites.google.com/site/eipmacrote2016/home" TargetMode="External"/><Relationship Id="rId24" Type="http://schemas.openxmlformats.org/officeDocument/2006/relationships/hyperlink" Target="https://chim.upt.ro/ro/cercetare/proiecte-de-cercetare/285-pn-iii-p1-1-1-te-2019-1573" TargetMode="External"/><Relationship Id="rId5" Type="http://schemas.openxmlformats.org/officeDocument/2006/relationships/hyperlink" Target="https://www.ct.upt.ro/centre/reco/wir-stab-01_ro.htm" TargetMode="External"/><Relationship Id="rId15" Type="http://schemas.openxmlformats.org/officeDocument/2006/relationships/hyperlink" Target="https://www.mbradac.info/te2019.html" TargetMode="External"/><Relationship Id="rId23" Type="http://schemas.openxmlformats.org/officeDocument/2006/relationships/hyperlink" Target="https://chim.upt.ro/ro/cercetare/proiecte-de-cercetare/248-pn-iii-p1-1-1-te-2019-1179" TargetMode="External"/><Relationship Id="rId28" Type="http://schemas.openxmlformats.org/officeDocument/2006/relationships/hyperlink" Target="http://mh.mec.upt.ro/FreeRunnerFlow" TargetMode="External"/><Relationship Id="rId10" Type="http://schemas.openxmlformats.org/officeDocument/2006/relationships/hyperlink" Target="http://sustenvpro.dimm.tuiasi.ro/" TargetMode="External"/><Relationship Id="rId19" Type="http://schemas.openxmlformats.org/officeDocument/2006/relationships/hyperlink" Target="http://icmpp.ro/greentechmembr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performtech.integraldesign.biz/" TargetMode="External"/><Relationship Id="rId9" Type="http://schemas.openxmlformats.org/officeDocument/2006/relationships/hyperlink" Target="http://www.emclab.ro/carsafe/" TargetMode="External"/><Relationship Id="rId14" Type="http://schemas.openxmlformats.org/officeDocument/2006/relationships/hyperlink" Target="http://www.aut.upt.ro/~raul.roman/PD2019.html" TargetMode="External"/><Relationship Id="rId22" Type="http://schemas.openxmlformats.org/officeDocument/2006/relationships/hyperlink" Target="http://chim.upt.ro/ro/cercetare/proiecte-de-cercetare/289-pn-iii-p2-2-1-ped-2019-3414" TargetMode="External"/><Relationship Id="rId27" Type="http://schemas.openxmlformats.org/officeDocument/2006/relationships/hyperlink" Target="https://sites.google.com/view/epueer-mfi-te2019/home" TargetMode="External"/><Relationship Id="rId30" Type="http://schemas.openxmlformats.org/officeDocument/2006/relationships/hyperlink" Target="https://ancuti.meo.etc.upt.ro/TE2019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8"/>
  <sheetViews>
    <sheetView tabSelected="1" zoomScaleNormal="100" zoomScaleSheetLayoutView="100" workbookViewId="0">
      <pane ySplit="9" topLeftCell="A12" activePane="bottomLeft" state="frozen"/>
      <selection pane="bottomLeft" activeCell="B19" sqref="B19:K19"/>
    </sheetView>
  </sheetViews>
  <sheetFormatPr defaultColWidth="9.140625" defaultRowHeight="14.25"/>
  <cols>
    <col min="1" max="1" width="9.140625" style="11"/>
    <col min="2" max="2" width="7.140625" style="11" customWidth="1"/>
    <col min="3" max="3" width="11.5703125" style="11" customWidth="1"/>
    <col min="4" max="4" width="13.42578125" style="11" customWidth="1"/>
    <col min="5" max="5" width="11.85546875" style="11" customWidth="1"/>
    <col min="6" max="6" width="13.42578125" style="11" customWidth="1"/>
    <col min="7" max="7" width="12.140625" style="11" customWidth="1"/>
    <col min="8" max="8" width="23.42578125" style="11" customWidth="1"/>
    <col min="9" max="9" width="13.42578125" style="8" customWidth="1"/>
    <col min="10" max="10" width="15.7109375" style="8" customWidth="1"/>
    <col min="11" max="11" width="15.140625" style="2" customWidth="1"/>
    <col min="12" max="13" width="14.42578125" style="11" customWidth="1"/>
    <col min="14" max="16384" width="9.140625" style="11"/>
  </cols>
  <sheetData>
    <row r="1" spans="2:13" s="10" customFormat="1" ht="24" customHeight="1">
      <c r="B1" s="174" t="s">
        <v>13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2:13" s="10" customFormat="1" ht="24" customHeight="1">
      <c r="B2" s="57"/>
      <c r="C2" s="57"/>
      <c r="D2" s="57"/>
      <c r="E2" s="57"/>
      <c r="F2" s="57"/>
      <c r="G2" s="57"/>
      <c r="H2" s="57"/>
      <c r="I2" s="57"/>
      <c r="J2" s="57"/>
      <c r="K2" s="104"/>
      <c r="L2" s="57"/>
      <c r="M2" s="57"/>
    </row>
    <row r="3" spans="2:13" s="10" customFormat="1" ht="25.5" customHeight="1">
      <c r="B3" s="175" t="s">
        <v>106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2:13" s="10" customFormat="1" ht="21" customHeight="1">
      <c r="B4" s="176" t="s">
        <v>109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2:13" ht="15" thickBot="1"/>
    <row r="6" spans="2:13" s="12" customFormat="1" ht="19.5" customHeight="1">
      <c r="B6" s="177" t="s">
        <v>105</v>
      </c>
      <c r="C6" s="180" t="s">
        <v>247</v>
      </c>
      <c r="D6" s="180" t="s">
        <v>245</v>
      </c>
      <c r="E6" s="180" t="s">
        <v>0</v>
      </c>
      <c r="F6" s="180" t="s">
        <v>1</v>
      </c>
      <c r="G6" s="180" t="s">
        <v>6</v>
      </c>
      <c r="H6" s="180" t="s">
        <v>23</v>
      </c>
      <c r="I6" s="180" t="s">
        <v>2</v>
      </c>
      <c r="J6" s="180" t="s">
        <v>100</v>
      </c>
      <c r="K6" s="180" t="s">
        <v>237</v>
      </c>
      <c r="L6" s="185" t="s">
        <v>114</v>
      </c>
      <c r="M6" s="185" t="s">
        <v>243</v>
      </c>
    </row>
    <row r="7" spans="2:13" s="12" customFormat="1" ht="19.5" customHeight="1">
      <c r="B7" s="178"/>
      <c r="C7" s="181"/>
      <c r="D7" s="183"/>
      <c r="E7" s="181"/>
      <c r="F7" s="181"/>
      <c r="G7" s="183"/>
      <c r="H7" s="181"/>
      <c r="I7" s="183"/>
      <c r="J7" s="183"/>
      <c r="K7" s="181"/>
      <c r="L7" s="186"/>
      <c r="M7" s="186"/>
    </row>
    <row r="8" spans="2:13" s="12" customFormat="1" ht="19.5" customHeight="1" thickBot="1">
      <c r="B8" s="179"/>
      <c r="C8" s="182"/>
      <c r="D8" s="184"/>
      <c r="E8" s="182"/>
      <c r="F8" s="182"/>
      <c r="G8" s="184"/>
      <c r="H8" s="182"/>
      <c r="I8" s="184"/>
      <c r="J8" s="184"/>
      <c r="K8" s="182"/>
      <c r="L8" s="187"/>
      <c r="M8" s="187"/>
    </row>
    <row r="9" spans="2:13" s="12" customFormat="1" ht="13.5" thickBot="1">
      <c r="B9" s="13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6">
        <v>11</v>
      </c>
      <c r="M9" s="16">
        <v>12</v>
      </c>
    </row>
    <row r="10" spans="2:13" s="2" customFormat="1" ht="41.25" customHeight="1">
      <c r="B10" s="145" t="s">
        <v>17</v>
      </c>
      <c r="C10" s="9" t="s">
        <v>248</v>
      </c>
      <c r="D10" s="9" t="s">
        <v>246</v>
      </c>
      <c r="E10" s="9" t="s">
        <v>24</v>
      </c>
      <c r="F10" s="41" t="s">
        <v>53</v>
      </c>
      <c r="G10" s="41" t="s">
        <v>27</v>
      </c>
      <c r="H10" s="42" t="s">
        <v>28</v>
      </c>
      <c r="I10" s="43" t="s">
        <v>39</v>
      </c>
      <c r="J10" s="45" t="s">
        <v>73</v>
      </c>
      <c r="K10" s="45" t="s">
        <v>29</v>
      </c>
      <c r="L10" s="111">
        <v>75000</v>
      </c>
      <c r="M10" s="111">
        <v>450000</v>
      </c>
    </row>
    <row r="11" spans="2:13" s="2" customFormat="1" ht="42.75" customHeight="1">
      <c r="B11" s="150"/>
      <c r="C11" s="3" t="s">
        <v>250</v>
      </c>
      <c r="D11" s="1" t="s">
        <v>246</v>
      </c>
      <c r="E11" s="7" t="s">
        <v>24</v>
      </c>
      <c r="F11" s="21" t="s">
        <v>52</v>
      </c>
      <c r="G11" s="22" t="s">
        <v>36</v>
      </c>
      <c r="H11" s="23" t="s">
        <v>38</v>
      </c>
      <c r="I11" s="24" t="s">
        <v>39</v>
      </c>
      <c r="J11" s="28" t="s">
        <v>74</v>
      </c>
      <c r="K11" s="81" t="s">
        <v>37</v>
      </c>
      <c r="L11" s="17">
        <v>36640</v>
      </c>
      <c r="M11" s="17">
        <v>219837</v>
      </c>
    </row>
    <row r="12" spans="2:13" s="2" customFormat="1" ht="46.5" customHeight="1">
      <c r="B12" s="150"/>
      <c r="C12" s="1" t="s">
        <v>250</v>
      </c>
      <c r="D12" s="1" t="s">
        <v>246</v>
      </c>
      <c r="E12" s="3" t="s">
        <v>24</v>
      </c>
      <c r="F12" s="3" t="s">
        <v>59</v>
      </c>
      <c r="G12" s="68" t="s">
        <v>60</v>
      </c>
      <c r="H12" s="5" t="s">
        <v>61</v>
      </c>
      <c r="I12" s="63" t="s">
        <v>9</v>
      </c>
      <c r="J12" s="65" t="s">
        <v>75</v>
      </c>
      <c r="K12" s="28" t="s">
        <v>62</v>
      </c>
      <c r="L12" s="112">
        <v>97708</v>
      </c>
      <c r="M12" s="112">
        <v>238312</v>
      </c>
    </row>
    <row r="13" spans="2:13" s="2" customFormat="1" ht="35.25" customHeight="1">
      <c r="B13" s="150"/>
      <c r="C13" s="7" t="s">
        <v>250</v>
      </c>
      <c r="D13" s="3" t="s">
        <v>249</v>
      </c>
      <c r="E13" s="7" t="s">
        <v>120</v>
      </c>
      <c r="F13" s="7" t="s">
        <v>126</v>
      </c>
      <c r="G13" s="66" t="s">
        <v>127</v>
      </c>
      <c r="H13" s="62" t="s">
        <v>128</v>
      </c>
      <c r="I13" s="67" t="s">
        <v>9</v>
      </c>
      <c r="J13" s="65" t="s">
        <v>261</v>
      </c>
      <c r="K13" s="121" t="s">
        <v>129</v>
      </c>
      <c r="L13" s="113">
        <v>44920</v>
      </c>
      <c r="M13" s="113">
        <v>246638</v>
      </c>
    </row>
    <row r="14" spans="2:13" s="2" customFormat="1" ht="45">
      <c r="B14" s="150"/>
      <c r="C14" s="3" t="s">
        <v>248</v>
      </c>
      <c r="D14" s="3" t="s">
        <v>249</v>
      </c>
      <c r="E14" s="3" t="s">
        <v>120</v>
      </c>
      <c r="F14" s="3" t="s">
        <v>130</v>
      </c>
      <c r="G14" s="4" t="s">
        <v>131</v>
      </c>
      <c r="H14" s="64" t="s">
        <v>132</v>
      </c>
      <c r="I14" s="63" t="s">
        <v>9</v>
      </c>
      <c r="J14" s="65" t="s">
        <v>262</v>
      </c>
      <c r="K14" s="122" t="s">
        <v>133</v>
      </c>
      <c r="L14" s="17">
        <v>98000</v>
      </c>
      <c r="M14" s="17">
        <v>382049</v>
      </c>
    </row>
    <row r="15" spans="2:13" s="2" customFormat="1" ht="34.5" thickBot="1">
      <c r="B15" s="146"/>
      <c r="C15" s="60" t="s">
        <v>248</v>
      </c>
      <c r="D15" s="25" t="s">
        <v>249</v>
      </c>
      <c r="E15" s="60" t="s">
        <v>120</v>
      </c>
      <c r="F15" s="25" t="s">
        <v>134</v>
      </c>
      <c r="G15" s="53" t="s">
        <v>135</v>
      </c>
      <c r="H15" s="26" t="s">
        <v>136</v>
      </c>
      <c r="I15" s="27" t="s">
        <v>9</v>
      </c>
      <c r="J15" s="118" t="s">
        <v>263</v>
      </c>
      <c r="K15" s="107" t="s">
        <v>137</v>
      </c>
      <c r="L15" s="18">
        <v>100000</v>
      </c>
      <c r="M15" s="18">
        <v>431044</v>
      </c>
    </row>
    <row r="16" spans="2:13" s="2" customFormat="1" ht="15.75" customHeight="1" thickBot="1">
      <c r="B16" s="132" t="s">
        <v>3</v>
      </c>
      <c r="C16" s="133"/>
      <c r="D16" s="133"/>
      <c r="E16" s="133"/>
      <c r="F16" s="133"/>
      <c r="G16" s="133"/>
      <c r="H16" s="133"/>
      <c r="I16" s="133"/>
      <c r="J16" s="133"/>
      <c r="K16" s="134"/>
      <c r="L16" s="46">
        <f>L10+L11+L12+L13+L14+L15</f>
        <v>452268</v>
      </c>
      <c r="M16" s="46">
        <f>M10+M11+M12+M13+M14+M15</f>
        <v>1967880</v>
      </c>
    </row>
    <row r="17" spans="2:13" s="2" customFormat="1" ht="50.25" customHeight="1">
      <c r="B17" s="147" t="s">
        <v>138</v>
      </c>
      <c r="C17" s="9" t="s">
        <v>250</v>
      </c>
      <c r="D17" s="9" t="s">
        <v>249</v>
      </c>
      <c r="E17" s="9" t="s">
        <v>120</v>
      </c>
      <c r="F17" s="9" t="s">
        <v>139</v>
      </c>
      <c r="G17" s="69" t="s">
        <v>140</v>
      </c>
      <c r="H17" s="70" t="s">
        <v>141</v>
      </c>
      <c r="I17" s="43" t="s">
        <v>142</v>
      </c>
      <c r="J17" s="71" t="s">
        <v>264</v>
      </c>
      <c r="K17" s="123" t="s">
        <v>143</v>
      </c>
      <c r="L17" s="20">
        <v>46919</v>
      </c>
      <c r="M17" s="20">
        <v>246410</v>
      </c>
    </row>
    <row r="18" spans="2:13" s="2" customFormat="1" ht="57" thickBot="1">
      <c r="B18" s="149"/>
      <c r="C18" s="25" t="s">
        <v>252</v>
      </c>
      <c r="D18" s="60" t="s">
        <v>251</v>
      </c>
      <c r="E18" s="60" t="s">
        <v>120</v>
      </c>
      <c r="F18" s="60" t="s">
        <v>144</v>
      </c>
      <c r="G18" s="72" t="s">
        <v>145</v>
      </c>
      <c r="H18" s="73" t="s">
        <v>146</v>
      </c>
      <c r="I18" s="74" t="s">
        <v>147</v>
      </c>
      <c r="J18" s="75" t="s">
        <v>265</v>
      </c>
      <c r="K18" s="107" t="s">
        <v>284</v>
      </c>
      <c r="L18" s="18">
        <v>55951</v>
      </c>
      <c r="M18" s="18">
        <v>234320</v>
      </c>
    </row>
    <row r="19" spans="2:13" s="2" customFormat="1" ht="15.75" customHeight="1" thickBot="1">
      <c r="B19" s="132" t="s">
        <v>240</v>
      </c>
      <c r="C19" s="133"/>
      <c r="D19" s="133"/>
      <c r="E19" s="133"/>
      <c r="F19" s="133"/>
      <c r="G19" s="133"/>
      <c r="H19" s="133"/>
      <c r="I19" s="133"/>
      <c r="J19" s="133"/>
      <c r="K19" s="134"/>
      <c r="L19" s="46">
        <f>L17+L18</f>
        <v>102870</v>
      </c>
      <c r="M19" s="46">
        <f>M17+M18</f>
        <v>480730</v>
      </c>
    </row>
    <row r="20" spans="2:13" s="6" customFormat="1" ht="45">
      <c r="B20" s="145" t="s">
        <v>18</v>
      </c>
      <c r="C20" s="9" t="s">
        <v>254</v>
      </c>
      <c r="D20" s="9" t="s">
        <v>253</v>
      </c>
      <c r="E20" s="9" t="s">
        <v>241</v>
      </c>
      <c r="F20" s="41" t="s">
        <v>45</v>
      </c>
      <c r="G20" s="41" t="s">
        <v>46</v>
      </c>
      <c r="H20" s="42" t="s">
        <v>47</v>
      </c>
      <c r="I20" s="41" t="s">
        <v>15</v>
      </c>
      <c r="J20" s="45" t="s">
        <v>104</v>
      </c>
      <c r="K20" s="45" t="s">
        <v>4</v>
      </c>
      <c r="L20" s="20">
        <v>241337</v>
      </c>
      <c r="M20" s="20">
        <v>699000</v>
      </c>
    </row>
    <row r="21" spans="2:13" s="6" customFormat="1" ht="67.5">
      <c r="B21" s="150"/>
      <c r="C21" s="1" t="s">
        <v>252</v>
      </c>
      <c r="D21" s="1" t="s">
        <v>249</v>
      </c>
      <c r="E21" s="1" t="s">
        <v>120</v>
      </c>
      <c r="F21" s="66" t="s">
        <v>148</v>
      </c>
      <c r="G21" s="66" t="s">
        <v>149</v>
      </c>
      <c r="H21" s="100" t="s">
        <v>150</v>
      </c>
      <c r="I21" s="66" t="s">
        <v>15</v>
      </c>
      <c r="J21" s="93" t="s">
        <v>266</v>
      </c>
      <c r="K21" s="124" t="s">
        <v>4</v>
      </c>
      <c r="L21" s="112">
        <v>107422</v>
      </c>
      <c r="M21" s="112">
        <v>700000</v>
      </c>
    </row>
    <row r="22" spans="2:13" s="6" customFormat="1" ht="40.5" customHeight="1">
      <c r="B22" s="150"/>
      <c r="C22" s="3" t="s">
        <v>252</v>
      </c>
      <c r="D22" s="3" t="s">
        <v>249</v>
      </c>
      <c r="E22" s="3" t="s">
        <v>120</v>
      </c>
      <c r="F22" s="4" t="s">
        <v>151</v>
      </c>
      <c r="G22" s="4" t="s">
        <v>152</v>
      </c>
      <c r="H22" s="5" t="s">
        <v>153</v>
      </c>
      <c r="I22" s="4" t="s">
        <v>124</v>
      </c>
      <c r="J22" s="28" t="s">
        <v>239</v>
      </c>
      <c r="K22" s="122" t="s">
        <v>154</v>
      </c>
      <c r="L22" s="17">
        <v>205472</v>
      </c>
      <c r="M22" s="17">
        <v>600000</v>
      </c>
    </row>
    <row r="23" spans="2:13" s="6" customFormat="1" ht="57" thickBot="1">
      <c r="B23" s="146"/>
      <c r="C23" s="3" t="s">
        <v>252</v>
      </c>
      <c r="D23" s="60" t="s">
        <v>251</v>
      </c>
      <c r="E23" s="60" t="s">
        <v>120</v>
      </c>
      <c r="F23" s="76" t="s">
        <v>155</v>
      </c>
      <c r="G23" s="77" t="s">
        <v>156</v>
      </c>
      <c r="H23" s="78" t="s">
        <v>157</v>
      </c>
      <c r="I23" s="77" t="s">
        <v>15</v>
      </c>
      <c r="J23" s="28" t="s">
        <v>267</v>
      </c>
      <c r="K23" s="107" t="s">
        <v>158</v>
      </c>
      <c r="L23" s="114">
        <v>67200</v>
      </c>
      <c r="M23" s="114">
        <v>205000</v>
      </c>
    </row>
    <row r="24" spans="2:13" s="2" customFormat="1" ht="15.75" customHeight="1" thickBot="1">
      <c r="B24" s="132" t="s">
        <v>5</v>
      </c>
      <c r="C24" s="133"/>
      <c r="D24" s="133"/>
      <c r="E24" s="133"/>
      <c r="F24" s="133"/>
      <c r="G24" s="133"/>
      <c r="H24" s="133"/>
      <c r="I24" s="133"/>
      <c r="J24" s="133"/>
      <c r="K24" s="134"/>
      <c r="L24" s="19">
        <f>L20+L21+L22+L23</f>
        <v>621431</v>
      </c>
      <c r="M24" s="19">
        <f>M20+M21+M22+M23</f>
        <v>2204000</v>
      </c>
    </row>
    <row r="25" spans="2:13" s="6" customFormat="1" ht="60" customHeight="1">
      <c r="B25" s="147" t="s">
        <v>159</v>
      </c>
      <c r="C25" s="120" t="s">
        <v>252</v>
      </c>
      <c r="D25" s="7" t="s">
        <v>249</v>
      </c>
      <c r="E25" s="7" t="s">
        <v>120</v>
      </c>
      <c r="F25" s="79" t="s">
        <v>160</v>
      </c>
      <c r="G25" s="79" t="s">
        <v>161</v>
      </c>
      <c r="H25" s="80" t="s">
        <v>162</v>
      </c>
      <c r="I25" s="79" t="s">
        <v>163</v>
      </c>
      <c r="J25" s="81" t="s">
        <v>268</v>
      </c>
      <c r="K25" s="121" t="s">
        <v>164</v>
      </c>
      <c r="L25" s="20">
        <v>191400</v>
      </c>
      <c r="M25" s="20">
        <v>580000</v>
      </c>
    </row>
    <row r="26" spans="2:13" s="6" customFormat="1" ht="57.75" customHeight="1">
      <c r="B26" s="148"/>
      <c r="C26" s="120" t="s">
        <v>252</v>
      </c>
      <c r="D26" s="3" t="s">
        <v>249</v>
      </c>
      <c r="E26" s="3" t="s">
        <v>120</v>
      </c>
      <c r="F26" s="4" t="s">
        <v>165</v>
      </c>
      <c r="G26" s="4" t="s">
        <v>166</v>
      </c>
      <c r="H26" s="5" t="s">
        <v>167</v>
      </c>
      <c r="I26" s="4" t="s">
        <v>163</v>
      </c>
      <c r="J26" s="28" t="s">
        <v>269</v>
      </c>
      <c r="K26" s="122" t="s">
        <v>168</v>
      </c>
      <c r="L26" s="112">
        <v>91309</v>
      </c>
      <c r="M26" s="112">
        <v>595000</v>
      </c>
    </row>
    <row r="27" spans="2:13" s="6" customFormat="1" ht="57.75" customHeight="1">
      <c r="B27" s="148"/>
      <c r="C27" s="120" t="s">
        <v>252</v>
      </c>
      <c r="D27" s="3" t="s">
        <v>249</v>
      </c>
      <c r="E27" s="3" t="s">
        <v>120</v>
      </c>
      <c r="F27" s="4" t="s">
        <v>169</v>
      </c>
      <c r="G27" s="82" t="s">
        <v>170</v>
      </c>
      <c r="H27" s="5" t="s">
        <v>171</v>
      </c>
      <c r="I27" s="4" t="s">
        <v>163</v>
      </c>
      <c r="J27" s="28" t="s">
        <v>270</v>
      </c>
      <c r="K27" s="122" t="s">
        <v>172</v>
      </c>
      <c r="L27" s="112">
        <v>92076</v>
      </c>
      <c r="M27" s="112">
        <v>600000</v>
      </c>
    </row>
    <row r="28" spans="2:13" s="6" customFormat="1" ht="61.5" customHeight="1">
      <c r="B28" s="148"/>
      <c r="C28" s="3" t="s">
        <v>248</v>
      </c>
      <c r="D28" s="3" t="s">
        <v>249</v>
      </c>
      <c r="E28" s="3" t="s">
        <v>120</v>
      </c>
      <c r="F28" s="3" t="s">
        <v>173</v>
      </c>
      <c r="G28" s="4" t="s">
        <v>174</v>
      </c>
      <c r="H28" s="5" t="s">
        <v>175</v>
      </c>
      <c r="I28" s="3" t="s">
        <v>176</v>
      </c>
      <c r="J28" s="83" t="s">
        <v>271</v>
      </c>
      <c r="K28" s="122" t="s">
        <v>177</v>
      </c>
      <c r="L28" s="17">
        <v>100000</v>
      </c>
      <c r="M28" s="17">
        <v>431900</v>
      </c>
    </row>
    <row r="29" spans="2:13" s="2" customFormat="1" ht="59.25" customHeight="1" thickBot="1">
      <c r="B29" s="149"/>
      <c r="C29" s="60" t="s">
        <v>248</v>
      </c>
      <c r="D29" s="60" t="s">
        <v>249</v>
      </c>
      <c r="E29" s="60" t="s">
        <v>120</v>
      </c>
      <c r="F29" s="77" t="s">
        <v>178</v>
      </c>
      <c r="G29" s="4" t="s">
        <v>179</v>
      </c>
      <c r="H29" s="84" t="s">
        <v>180</v>
      </c>
      <c r="I29" s="25" t="s">
        <v>176</v>
      </c>
      <c r="J29" s="83" t="s">
        <v>272</v>
      </c>
      <c r="K29" s="107" t="s">
        <v>181</v>
      </c>
      <c r="L29" s="18">
        <v>100000</v>
      </c>
      <c r="M29" s="18">
        <v>431900</v>
      </c>
    </row>
    <row r="30" spans="2:13" s="2" customFormat="1" ht="15.75" customHeight="1" thickBot="1">
      <c r="B30" s="132" t="s">
        <v>182</v>
      </c>
      <c r="C30" s="133"/>
      <c r="D30" s="133"/>
      <c r="E30" s="133"/>
      <c r="F30" s="133"/>
      <c r="G30" s="133"/>
      <c r="H30" s="133"/>
      <c r="I30" s="133"/>
      <c r="J30" s="133"/>
      <c r="K30" s="134"/>
      <c r="L30" s="19">
        <f>L25+L26+L27+L28+L29</f>
        <v>574785</v>
      </c>
      <c r="M30" s="19">
        <f>M25+M26+M27+M28+M29</f>
        <v>2638800</v>
      </c>
    </row>
    <row r="31" spans="2:13" s="2" customFormat="1" ht="56.25">
      <c r="B31" s="145" t="s">
        <v>19</v>
      </c>
      <c r="C31" s="9" t="s">
        <v>250</v>
      </c>
      <c r="D31" s="9" t="s">
        <v>246</v>
      </c>
      <c r="E31" s="9" t="s">
        <v>24</v>
      </c>
      <c r="F31" s="41" t="s">
        <v>63</v>
      </c>
      <c r="G31" s="41" t="s">
        <v>64</v>
      </c>
      <c r="H31" s="42" t="s">
        <v>65</v>
      </c>
      <c r="I31" s="43" t="s">
        <v>9</v>
      </c>
      <c r="J31" s="71" t="s">
        <v>76</v>
      </c>
      <c r="K31" s="45" t="s">
        <v>66</v>
      </c>
      <c r="L31" s="20">
        <v>102500</v>
      </c>
      <c r="M31" s="20">
        <v>250000</v>
      </c>
    </row>
    <row r="32" spans="2:13" s="2" customFormat="1" ht="33.75">
      <c r="B32" s="150"/>
      <c r="C32" s="3" t="s">
        <v>260</v>
      </c>
      <c r="D32" s="3" t="s">
        <v>251</v>
      </c>
      <c r="E32" s="3" t="s">
        <v>110</v>
      </c>
      <c r="F32" s="4" t="s">
        <v>116</v>
      </c>
      <c r="G32" s="4" t="s">
        <v>111</v>
      </c>
      <c r="H32" s="5" t="s">
        <v>112</v>
      </c>
      <c r="I32" s="4" t="s">
        <v>113</v>
      </c>
      <c r="J32" s="93" t="s">
        <v>273</v>
      </c>
      <c r="K32" s="28" t="s">
        <v>16</v>
      </c>
      <c r="L32" s="17">
        <v>565000</v>
      </c>
      <c r="M32" s="17">
        <v>1091178</v>
      </c>
    </row>
    <row r="33" spans="2:13" s="2" customFormat="1" ht="56.25">
      <c r="B33" s="150"/>
      <c r="C33" s="1" t="s">
        <v>252</v>
      </c>
      <c r="D33" s="1" t="s">
        <v>249</v>
      </c>
      <c r="E33" s="1" t="s">
        <v>120</v>
      </c>
      <c r="F33" s="76" t="s">
        <v>183</v>
      </c>
      <c r="G33" s="66" t="s">
        <v>184</v>
      </c>
      <c r="H33" s="78" t="s">
        <v>185</v>
      </c>
      <c r="I33" s="67" t="s">
        <v>14</v>
      </c>
      <c r="J33" s="93" t="s">
        <v>274</v>
      </c>
      <c r="K33" s="124" t="s">
        <v>186</v>
      </c>
      <c r="L33" s="112">
        <v>197516</v>
      </c>
      <c r="M33" s="112">
        <v>600000</v>
      </c>
    </row>
    <row r="34" spans="2:13" s="2" customFormat="1" ht="45.75" thickBot="1">
      <c r="B34" s="146"/>
      <c r="C34" s="1" t="s">
        <v>252</v>
      </c>
      <c r="D34" s="60" t="s">
        <v>249</v>
      </c>
      <c r="E34" s="60" t="s">
        <v>120</v>
      </c>
      <c r="F34" s="72" t="s">
        <v>187</v>
      </c>
      <c r="G34" s="77" t="s">
        <v>188</v>
      </c>
      <c r="H34" s="86" t="s">
        <v>189</v>
      </c>
      <c r="I34" s="77" t="s">
        <v>124</v>
      </c>
      <c r="J34" s="93" t="s">
        <v>275</v>
      </c>
      <c r="K34" s="107" t="s">
        <v>190</v>
      </c>
      <c r="L34" s="18">
        <v>34346</v>
      </c>
      <c r="M34" s="18">
        <v>599099</v>
      </c>
    </row>
    <row r="35" spans="2:13" s="2" customFormat="1" ht="15.75" customHeight="1" thickBot="1">
      <c r="B35" s="132" t="s">
        <v>10</v>
      </c>
      <c r="C35" s="133"/>
      <c r="D35" s="133"/>
      <c r="E35" s="133"/>
      <c r="F35" s="133"/>
      <c r="G35" s="133"/>
      <c r="H35" s="133"/>
      <c r="I35" s="133"/>
      <c r="J35" s="133"/>
      <c r="K35" s="134"/>
      <c r="L35" s="19">
        <f>L31+L32+L33+L34</f>
        <v>899362</v>
      </c>
      <c r="M35" s="19">
        <f>M31+M32+M33+M34</f>
        <v>2540277</v>
      </c>
    </row>
    <row r="36" spans="2:13" s="6" customFormat="1" ht="56.25">
      <c r="B36" s="145" t="s">
        <v>191</v>
      </c>
      <c r="C36" s="9" t="s">
        <v>250</v>
      </c>
      <c r="D36" s="9" t="s">
        <v>249</v>
      </c>
      <c r="E36" s="9" t="s">
        <v>120</v>
      </c>
      <c r="F36" s="9" t="s">
        <v>192</v>
      </c>
      <c r="G36" s="41" t="s">
        <v>193</v>
      </c>
      <c r="H36" s="42" t="s">
        <v>194</v>
      </c>
      <c r="I36" s="43" t="s">
        <v>9</v>
      </c>
      <c r="J36" s="45" t="s">
        <v>276</v>
      </c>
      <c r="K36" s="123" t="s">
        <v>195</v>
      </c>
      <c r="L36" s="20">
        <v>42430</v>
      </c>
      <c r="M36" s="20">
        <v>184450</v>
      </c>
    </row>
    <row r="37" spans="2:13" s="6" customFormat="1" ht="68.25" thickBot="1">
      <c r="B37" s="146"/>
      <c r="C37" s="1" t="s">
        <v>252</v>
      </c>
      <c r="D37" s="60" t="s">
        <v>251</v>
      </c>
      <c r="E37" s="60" t="s">
        <v>120</v>
      </c>
      <c r="F37" s="87" t="s">
        <v>196</v>
      </c>
      <c r="G37" s="77" t="s">
        <v>197</v>
      </c>
      <c r="H37" s="84" t="s">
        <v>198</v>
      </c>
      <c r="I37" s="77" t="s">
        <v>15</v>
      </c>
      <c r="J37" s="48" t="s">
        <v>282</v>
      </c>
      <c r="K37" s="107" t="s">
        <v>199</v>
      </c>
      <c r="L37" s="18">
        <v>20046</v>
      </c>
      <c r="M37" s="18">
        <v>185078</v>
      </c>
    </row>
    <row r="38" spans="2:13" s="2" customFormat="1" ht="15.75" customHeight="1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4"/>
      <c r="L38" s="19">
        <f>L36+L37</f>
        <v>62476</v>
      </c>
      <c r="M38" s="19">
        <f>M36+M37</f>
        <v>369528</v>
      </c>
    </row>
    <row r="39" spans="2:13" s="6" customFormat="1" ht="68.25" thickBot="1">
      <c r="B39" s="129" t="s">
        <v>201</v>
      </c>
      <c r="C39" s="49" t="s">
        <v>255</v>
      </c>
      <c r="D39" s="49" t="s">
        <v>251</v>
      </c>
      <c r="E39" s="49" t="s">
        <v>120</v>
      </c>
      <c r="F39" s="50" t="s">
        <v>202</v>
      </c>
      <c r="G39" s="50" t="s">
        <v>203</v>
      </c>
      <c r="H39" s="51" t="s">
        <v>204</v>
      </c>
      <c r="I39" s="50" t="s">
        <v>205</v>
      </c>
      <c r="J39" s="29" t="s">
        <v>277</v>
      </c>
      <c r="K39" s="105" t="s">
        <v>206</v>
      </c>
      <c r="L39" s="52">
        <v>126480</v>
      </c>
      <c r="M39" s="52">
        <v>389000</v>
      </c>
    </row>
    <row r="40" spans="2:13" s="2" customFormat="1" ht="15.75" customHeight="1" thickBot="1">
      <c r="B40" s="132" t="s">
        <v>200</v>
      </c>
      <c r="C40" s="133"/>
      <c r="D40" s="133"/>
      <c r="E40" s="133"/>
      <c r="F40" s="133"/>
      <c r="G40" s="133"/>
      <c r="H40" s="133"/>
      <c r="I40" s="133"/>
      <c r="J40" s="133"/>
      <c r="K40" s="134"/>
      <c r="L40" s="19">
        <f>L39</f>
        <v>126480</v>
      </c>
      <c r="M40" s="19">
        <f>M39</f>
        <v>389000</v>
      </c>
    </row>
    <row r="41" spans="2:13" s="6" customFormat="1" ht="79.5" thickBot="1">
      <c r="B41" s="129" t="s">
        <v>207</v>
      </c>
      <c r="C41" s="1" t="s">
        <v>252</v>
      </c>
      <c r="D41" s="49" t="s">
        <v>251</v>
      </c>
      <c r="E41" s="49" t="s">
        <v>120</v>
      </c>
      <c r="F41" s="50" t="s">
        <v>208</v>
      </c>
      <c r="G41" s="50" t="s">
        <v>209</v>
      </c>
      <c r="H41" s="51" t="s">
        <v>210</v>
      </c>
      <c r="I41" s="50" t="s">
        <v>15</v>
      </c>
      <c r="J41" s="29" t="s">
        <v>283</v>
      </c>
      <c r="K41" s="105" t="s">
        <v>211</v>
      </c>
      <c r="L41" s="52">
        <v>60400</v>
      </c>
      <c r="M41" s="52">
        <v>185800</v>
      </c>
    </row>
    <row r="42" spans="2:13" s="2" customFormat="1" ht="15.75" customHeight="1" thickBot="1">
      <c r="B42" s="132" t="s">
        <v>212</v>
      </c>
      <c r="C42" s="133"/>
      <c r="D42" s="133"/>
      <c r="E42" s="133"/>
      <c r="F42" s="133"/>
      <c r="G42" s="133"/>
      <c r="H42" s="133"/>
      <c r="I42" s="133"/>
      <c r="J42" s="133"/>
      <c r="K42" s="134"/>
      <c r="L42" s="19">
        <f>L41</f>
        <v>60400</v>
      </c>
      <c r="M42" s="19">
        <f>M41</f>
        <v>185800</v>
      </c>
    </row>
    <row r="43" spans="2:13" s="6" customFormat="1" ht="57" thickBot="1">
      <c r="B43" s="129" t="s">
        <v>119</v>
      </c>
      <c r="C43" s="1" t="s">
        <v>252</v>
      </c>
      <c r="D43" s="49" t="s">
        <v>249</v>
      </c>
      <c r="E43" s="49" t="s">
        <v>120</v>
      </c>
      <c r="F43" s="4" t="s">
        <v>121</v>
      </c>
      <c r="G43" s="50" t="s">
        <v>122</v>
      </c>
      <c r="H43" s="51" t="s">
        <v>123</v>
      </c>
      <c r="I43" s="50" t="s">
        <v>124</v>
      </c>
      <c r="J43" s="29" t="s">
        <v>238</v>
      </c>
      <c r="K43" s="105" t="s">
        <v>125</v>
      </c>
      <c r="L43" s="52">
        <v>92063</v>
      </c>
      <c r="M43" s="52">
        <v>599916</v>
      </c>
    </row>
    <row r="44" spans="2:13" s="2" customFormat="1" ht="15.75" customHeight="1" thickBot="1">
      <c r="B44" s="132" t="s">
        <v>236</v>
      </c>
      <c r="C44" s="133"/>
      <c r="D44" s="133"/>
      <c r="E44" s="133"/>
      <c r="F44" s="133"/>
      <c r="G44" s="133"/>
      <c r="H44" s="133"/>
      <c r="I44" s="133"/>
      <c r="J44" s="133"/>
      <c r="K44" s="134"/>
      <c r="L44" s="19">
        <f>L43</f>
        <v>92063</v>
      </c>
      <c r="M44" s="19">
        <f>M43</f>
        <v>599916</v>
      </c>
    </row>
    <row r="45" spans="2:13" s="2" customFormat="1" ht="56.25">
      <c r="B45" s="145" t="s">
        <v>31</v>
      </c>
      <c r="C45" s="9" t="s">
        <v>248</v>
      </c>
      <c r="D45" s="9" t="s">
        <v>246</v>
      </c>
      <c r="E45" s="9" t="s">
        <v>24</v>
      </c>
      <c r="F45" s="94" t="s">
        <v>54</v>
      </c>
      <c r="G45" s="95" t="s">
        <v>33</v>
      </c>
      <c r="H45" s="96" t="s">
        <v>32</v>
      </c>
      <c r="I45" s="97" t="s">
        <v>34</v>
      </c>
      <c r="J45" s="98" t="s">
        <v>77</v>
      </c>
      <c r="K45" s="125" t="s">
        <v>35</v>
      </c>
      <c r="L45" s="20">
        <v>72000</v>
      </c>
      <c r="M45" s="20">
        <v>450000</v>
      </c>
    </row>
    <row r="46" spans="2:13" s="2" customFormat="1" ht="45.75" thickBot="1">
      <c r="B46" s="146"/>
      <c r="C46" s="60" t="s">
        <v>248</v>
      </c>
      <c r="D46" s="60" t="s">
        <v>249</v>
      </c>
      <c r="E46" s="60" t="s">
        <v>120</v>
      </c>
      <c r="F46" s="88" t="s">
        <v>213</v>
      </c>
      <c r="G46" s="89" t="s">
        <v>214</v>
      </c>
      <c r="H46" s="90" t="s">
        <v>215</v>
      </c>
      <c r="I46" s="91" t="s">
        <v>216</v>
      </c>
      <c r="J46" s="85" t="s">
        <v>278</v>
      </c>
      <c r="K46" s="106" t="s">
        <v>35</v>
      </c>
      <c r="L46" s="18">
        <v>93569</v>
      </c>
      <c r="M46" s="18">
        <v>431900</v>
      </c>
    </row>
    <row r="47" spans="2:13" s="2" customFormat="1" ht="15.75" customHeight="1" thickBot="1">
      <c r="B47" s="132" t="s">
        <v>30</v>
      </c>
      <c r="C47" s="133"/>
      <c r="D47" s="133"/>
      <c r="E47" s="133"/>
      <c r="F47" s="133"/>
      <c r="G47" s="133"/>
      <c r="H47" s="133"/>
      <c r="I47" s="133"/>
      <c r="J47" s="133"/>
      <c r="K47" s="134"/>
      <c r="L47" s="19">
        <f>L45+L46</f>
        <v>165569</v>
      </c>
      <c r="M47" s="19">
        <f>M45+M46</f>
        <v>881900</v>
      </c>
    </row>
    <row r="48" spans="2:13" s="2" customFormat="1" ht="45.75" customHeight="1">
      <c r="B48" s="139" t="s">
        <v>49</v>
      </c>
      <c r="C48" s="141" t="s">
        <v>257</v>
      </c>
      <c r="D48" s="141" t="s">
        <v>256</v>
      </c>
      <c r="E48" s="141" t="s">
        <v>24</v>
      </c>
      <c r="F48" s="143" t="s">
        <v>69</v>
      </c>
      <c r="G48" s="135" t="s">
        <v>107</v>
      </c>
      <c r="H48" s="137" t="s">
        <v>70</v>
      </c>
      <c r="I48" s="143" t="s">
        <v>15</v>
      </c>
      <c r="J48" s="192" t="s">
        <v>71</v>
      </c>
      <c r="K48" s="126" t="s">
        <v>72</v>
      </c>
      <c r="L48" s="188">
        <v>1987000</v>
      </c>
      <c r="M48" s="188">
        <v>5309100</v>
      </c>
    </row>
    <row r="49" spans="2:13" s="2" customFormat="1" ht="51.75" customHeight="1" thickBot="1">
      <c r="B49" s="140"/>
      <c r="C49" s="142"/>
      <c r="D49" s="142"/>
      <c r="E49" s="142"/>
      <c r="F49" s="144"/>
      <c r="G49" s="136"/>
      <c r="H49" s="138"/>
      <c r="I49" s="144"/>
      <c r="J49" s="193"/>
      <c r="K49" s="127" t="s">
        <v>117</v>
      </c>
      <c r="L49" s="189"/>
      <c r="M49" s="189"/>
    </row>
    <row r="50" spans="2:13" s="2" customFormat="1" ht="15.75" customHeight="1" thickBot="1">
      <c r="B50" s="132" t="s">
        <v>50</v>
      </c>
      <c r="C50" s="133"/>
      <c r="D50" s="133"/>
      <c r="E50" s="133"/>
      <c r="F50" s="133"/>
      <c r="G50" s="133"/>
      <c r="H50" s="133"/>
      <c r="I50" s="133"/>
      <c r="J50" s="133"/>
      <c r="K50" s="134"/>
      <c r="L50" s="19">
        <f>L48</f>
        <v>1987000</v>
      </c>
      <c r="M50" s="19">
        <f>M48</f>
        <v>5309100</v>
      </c>
    </row>
    <row r="51" spans="2:13" ht="80.25" customHeight="1">
      <c r="B51" s="145" t="s">
        <v>20</v>
      </c>
      <c r="C51" s="9" t="s">
        <v>250</v>
      </c>
      <c r="D51" s="9" t="s">
        <v>246</v>
      </c>
      <c r="E51" s="9" t="s">
        <v>24</v>
      </c>
      <c r="F51" s="41" t="s">
        <v>55</v>
      </c>
      <c r="G51" s="99" t="s">
        <v>43</v>
      </c>
      <c r="H51" s="42" t="s">
        <v>42</v>
      </c>
      <c r="I51" s="43" t="s">
        <v>9</v>
      </c>
      <c r="J51" s="44" t="s">
        <v>78</v>
      </c>
      <c r="K51" s="126" t="s">
        <v>44</v>
      </c>
      <c r="L51" s="20">
        <v>47864</v>
      </c>
      <c r="M51" s="20">
        <v>246320</v>
      </c>
    </row>
    <row r="52" spans="2:13" ht="40.5" customHeight="1" thickBot="1">
      <c r="B52" s="146"/>
      <c r="C52" s="60" t="s">
        <v>248</v>
      </c>
      <c r="D52" s="60" t="s">
        <v>249</v>
      </c>
      <c r="E52" s="60" t="s">
        <v>120</v>
      </c>
      <c r="F52" s="88" t="s">
        <v>217</v>
      </c>
      <c r="G52" s="92" t="s">
        <v>218</v>
      </c>
      <c r="H52" s="84" t="s">
        <v>219</v>
      </c>
      <c r="I52" s="74" t="s">
        <v>9</v>
      </c>
      <c r="J52" s="61" t="s">
        <v>279</v>
      </c>
      <c r="K52" s="107" t="s">
        <v>220</v>
      </c>
      <c r="L52" s="18">
        <v>53000</v>
      </c>
      <c r="M52" s="18">
        <v>430700</v>
      </c>
    </row>
    <row r="53" spans="2:13" ht="15.75" customHeight="1" thickBot="1">
      <c r="B53" s="132" t="s">
        <v>11</v>
      </c>
      <c r="C53" s="133"/>
      <c r="D53" s="133"/>
      <c r="E53" s="133"/>
      <c r="F53" s="133"/>
      <c r="G53" s="133"/>
      <c r="H53" s="133"/>
      <c r="I53" s="133"/>
      <c r="J53" s="133"/>
      <c r="K53" s="134"/>
      <c r="L53" s="19">
        <f>L51+L52</f>
        <v>100864</v>
      </c>
      <c r="M53" s="19">
        <f>M51+M52</f>
        <v>677020</v>
      </c>
    </row>
    <row r="54" spans="2:13" ht="67.5">
      <c r="B54" s="145" t="s">
        <v>21</v>
      </c>
      <c r="C54" s="9" t="s">
        <v>254</v>
      </c>
      <c r="D54" s="9" t="s">
        <v>253</v>
      </c>
      <c r="E54" s="9" t="s">
        <v>241</v>
      </c>
      <c r="F54" s="9" t="s">
        <v>57</v>
      </c>
      <c r="G54" s="9" t="s">
        <v>48</v>
      </c>
      <c r="H54" s="42" t="s">
        <v>101</v>
      </c>
      <c r="I54" s="43" t="s">
        <v>14</v>
      </c>
      <c r="J54" s="102" t="s">
        <v>79</v>
      </c>
      <c r="K54" s="128" t="s">
        <v>51</v>
      </c>
      <c r="L54" s="115">
        <v>239478</v>
      </c>
      <c r="M54" s="115">
        <v>672288</v>
      </c>
    </row>
    <row r="55" spans="2:13" ht="56.25">
      <c r="B55" s="150"/>
      <c r="C55" s="1" t="s">
        <v>252</v>
      </c>
      <c r="D55" s="1" t="s">
        <v>249</v>
      </c>
      <c r="E55" s="1" t="s">
        <v>120</v>
      </c>
      <c r="F55" s="1" t="s">
        <v>221</v>
      </c>
      <c r="G55" s="1" t="s">
        <v>222</v>
      </c>
      <c r="H55" s="100" t="s">
        <v>223</v>
      </c>
      <c r="I55" s="67" t="s">
        <v>14</v>
      </c>
      <c r="J55" s="101" t="s">
        <v>280</v>
      </c>
      <c r="K55" s="108" t="s">
        <v>224</v>
      </c>
      <c r="L55" s="116">
        <v>92076</v>
      </c>
      <c r="M55" s="116">
        <v>600000</v>
      </c>
    </row>
    <row r="56" spans="2:13" ht="34.5" thickBot="1">
      <c r="B56" s="146"/>
      <c r="C56" s="60" t="s">
        <v>248</v>
      </c>
      <c r="D56" s="60" t="s">
        <v>249</v>
      </c>
      <c r="E56" s="60" t="s">
        <v>120</v>
      </c>
      <c r="F56" s="60" t="s">
        <v>225</v>
      </c>
      <c r="G56" s="60" t="s">
        <v>226</v>
      </c>
      <c r="H56" s="84" t="s">
        <v>227</v>
      </c>
      <c r="I56" s="74" t="s">
        <v>142</v>
      </c>
      <c r="J56" s="101" t="s">
        <v>281</v>
      </c>
      <c r="K56" s="109" t="s">
        <v>228</v>
      </c>
      <c r="L56" s="117">
        <v>53000</v>
      </c>
      <c r="M56" s="117">
        <v>431900</v>
      </c>
    </row>
    <row r="57" spans="2:13" ht="15.75" customHeight="1" thickBot="1">
      <c r="B57" s="132" t="s">
        <v>7</v>
      </c>
      <c r="C57" s="133"/>
      <c r="D57" s="133"/>
      <c r="E57" s="133"/>
      <c r="F57" s="133"/>
      <c r="G57" s="133"/>
      <c r="H57" s="133"/>
      <c r="I57" s="133"/>
      <c r="J57" s="133"/>
      <c r="K57" s="134"/>
      <c r="L57" s="19">
        <f>L54+L55+L56</f>
        <v>384554</v>
      </c>
      <c r="M57" s="19">
        <f>M54+M55+M56</f>
        <v>1704188</v>
      </c>
    </row>
    <row r="58" spans="2:13" ht="48.75" customHeight="1" thickBot="1">
      <c r="B58" s="130" t="s">
        <v>22</v>
      </c>
      <c r="C58" s="49" t="s">
        <v>250</v>
      </c>
      <c r="D58" s="49" t="s">
        <v>246</v>
      </c>
      <c r="E58" s="49" t="s">
        <v>24</v>
      </c>
      <c r="F58" s="49" t="s">
        <v>56</v>
      </c>
      <c r="G58" s="50" t="s">
        <v>40</v>
      </c>
      <c r="H58" s="54" t="s">
        <v>41</v>
      </c>
      <c r="I58" s="55" t="s">
        <v>9</v>
      </c>
      <c r="J58" s="56" t="s">
        <v>80</v>
      </c>
      <c r="K58" s="110" t="s">
        <v>12</v>
      </c>
      <c r="L58" s="52">
        <v>28460</v>
      </c>
      <c r="M58" s="52">
        <v>250000</v>
      </c>
    </row>
    <row r="59" spans="2:13" ht="15.75" customHeight="1">
      <c r="B59" s="194" t="s">
        <v>8</v>
      </c>
      <c r="C59" s="195"/>
      <c r="D59" s="195"/>
      <c r="E59" s="195"/>
      <c r="F59" s="195"/>
      <c r="G59" s="195"/>
      <c r="H59" s="195"/>
      <c r="I59" s="195"/>
      <c r="J59" s="195"/>
      <c r="K59" s="196"/>
      <c r="L59" s="58">
        <f>L58</f>
        <v>28460</v>
      </c>
      <c r="M59" s="58">
        <f>M58</f>
        <v>250000</v>
      </c>
    </row>
    <row r="60" spans="2:13" ht="30" customHeight="1">
      <c r="B60" s="173" t="s">
        <v>67</v>
      </c>
      <c r="C60" s="166" t="s">
        <v>254</v>
      </c>
      <c r="D60" s="166" t="s">
        <v>258</v>
      </c>
      <c r="E60" s="166" t="s">
        <v>241</v>
      </c>
      <c r="F60" s="167" t="s">
        <v>58</v>
      </c>
      <c r="G60" s="167" t="s">
        <v>25</v>
      </c>
      <c r="H60" s="167" t="s">
        <v>26</v>
      </c>
      <c r="I60" s="167" t="s">
        <v>15</v>
      </c>
      <c r="J60" s="171" t="s">
        <v>81</v>
      </c>
      <c r="K60" s="28" t="s">
        <v>16</v>
      </c>
      <c r="L60" s="190">
        <v>1829820</v>
      </c>
      <c r="M60" s="190">
        <v>5287500</v>
      </c>
    </row>
    <row r="61" spans="2:13" s="2" customFormat="1" ht="54" customHeight="1" thickBot="1">
      <c r="B61" s="140"/>
      <c r="C61" s="142"/>
      <c r="D61" s="142"/>
      <c r="E61" s="142"/>
      <c r="F61" s="144"/>
      <c r="G61" s="144"/>
      <c r="H61" s="144"/>
      <c r="I61" s="144"/>
      <c r="J61" s="172"/>
      <c r="K61" s="118" t="s">
        <v>118</v>
      </c>
      <c r="L61" s="191"/>
      <c r="M61" s="191"/>
    </row>
    <row r="62" spans="2:13" s="2" customFormat="1" ht="15.75" customHeight="1" thickBot="1">
      <c r="B62" s="132" t="s">
        <v>68</v>
      </c>
      <c r="C62" s="133"/>
      <c r="D62" s="133"/>
      <c r="E62" s="133"/>
      <c r="F62" s="133"/>
      <c r="G62" s="133"/>
      <c r="H62" s="133"/>
      <c r="I62" s="133"/>
      <c r="J62" s="133"/>
      <c r="K62" s="134"/>
      <c r="L62" s="59">
        <f>L60</f>
        <v>1829820</v>
      </c>
      <c r="M62" s="59">
        <f>M60</f>
        <v>5287500</v>
      </c>
    </row>
    <row r="63" spans="2:13" s="2" customFormat="1" ht="34.5" thickBot="1">
      <c r="B63" s="129" t="s">
        <v>102</v>
      </c>
      <c r="C63" s="3" t="s">
        <v>259</v>
      </c>
      <c r="D63" s="3" t="s">
        <v>256</v>
      </c>
      <c r="E63" s="3" t="s">
        <v>242</v>
      </c>
      <c r="F63" s="4" t="s">
        <v>95</v>
      </c>
      <c r="G63" s="4" t="s">
        <v>96</v>
      </c>
      <c r="H63" s="5" t="s">
        <v>97</v>
      </c>
      <c r="I63" s="4" t="s">
        <v>103</v>
      </c>
      <c r="J63" s="29"/>
      <c r="K63" s="28" t="s">
        <v>98</v>
      </c>
      <c r="L63" s="17">
        <v>5961</v>
      </c>
      <c r="M63" s="17">
        <v>55635</v>
      </c>
    </row>
    <row r="64" spans="2:13" s="2" customFormat="1" ht="15.75" customHeight="1" thickBot="1">
      <c r="B64" s="132" t="s">
        <v>94</v>
      </c>
      <c r="C64" s="133"/>
      <c r="D64" s="133"/>
      <c r="E64" s="133"/>
      <c r="F64" s="133"/>
      <c r="G64" s="133"/>
      <c r="H64" s="133"/>
      <c r="I64" s="133"/>
      <c r="J64" s="133"/>
      <c r="K64" s="134"/>
      <c r="L64" s="19">
        <f>L63</f>
        <v>5961</v>
      </c>
      <c r="M64" s="119">
        <f>M63</f>
        <v>55635</v>
      </c>
    </row>
    <row r="65" spans="2:13" ht="16.5" thickBot="1">
      <c r="B65" s="168" t="s">
        <v>108</v>
      </c>
      <c r="C65" s="169"/>
      <c r="D65" s="169"/>
      <c r="E65" s="169"/>
      <c r="F65" s="169"/>
      <c r="G65" s="169"/>
      <c r="H65" s="169"/>
      <c r="I65" s="169"/>
      <c r="J65" s="169"/>
      <c r="K65" s="170"/>
      <c r="L65" s="15">
        <f>L16+L19+L24+L30+L35+L38+L40+L42+L44+L47+L50+L53+L57+L59+L62+L64</f>
        <v>7494363</v>
      </c>
      <c r="M65" s="131"/>
    </row>
    <row r="66" spans="2:13" ht="16.5" thickBot="1">
      <c r="B66" s="168" t="s">
        <v>244</v>
      </c>
      <c r="C66" s="169"/>
      <c r="D66" s="169"/>
      <c r="E66" s="169"/>
      <c r="F66" s="169"/>
      <c r="G66" s="169"/>
      <c r="H66" s="169"/>
      <c r="I66" s="169"/>
      <c r="J66" s="169"/>
      <c r="K66" s="169"/>
      <c r="L66" s="170"/>
      <c r="M66" s="15">
        <f>M16+M19+M24+M30+M35+M38+M40+M42+M44+M47+M50+M53+M57+M59+M62+M64</f>
        <v>25541274</v>
      </c>
    </row>
    <row r="69" spans="2:13" s="10" customFormat="1" ht="15.75">
      <c r="B69" s="47" t="s">
        <v>115</v>
      </c>
      <c r="C69" s="31"/>
      <c r="D69" s="31"/>
      <c r="E69" s="31"/>
      <c r="F69" s="31"/>
      <c r="G69" s="31"/>
      <c r="I69" s="8"/>
      <c r="J69" s="8"/>
      <c r="K69" s="2"/>
    </row>
    <row r="70" spans="2:13" s="10" customFormat="1" ht="13.5" thickBot="1">
      <c r="B70" s="30"/>
      <c r="C70" s="30"/>
      <c r="D70" s="32"/>
      <c r="E70" s="30"/>
      <c r="F70" s="33"/>
      <c r="G70" s="33"/>
      <c r="I70" s="8"/>
      <c r="J70" s="8"/>
      <c r="K70" s="2"/>
    </row>
    <row r="71" spans="2:13" s="36" customFormat="1" ht="11.25">
      <c r="B71" s="163" t="s">
        <v>82</v>
      </c>
      <c r="C71" s="164"/>
      <c r="D71" s="165"/>
      <c r="E71" s="34" t="s">
        <v>83</v>
      </c>
      <c r="F71" s="35"/>
      <c r="G71" s="35"/>
      <c r="I71" s="37"/>
      <c r="J71" s="37"/>
    </row>
    <row r="72" spans="2:13" s="10" customFormat="1" ht="12.75">
      <c r="B72" s="160" t="s">
        <v>84</v>
      </c>
      <c r="C72" s="161"/>
      <c r="D72" s="162"/>
      <c r="E72" s="38">
        <v>6</v>
      </c>
      <c r="F72" s="33"/>
      <c r="G72" s="33"/>
      <c r="I72" s="8"/>
      <c r="J72" s="8"/>
      <c r="K72" s="2"/>
    </row>
    <row r="73" spans="2:13" s="10" customFormat="1" ht="12.75">
      <c r="B73" s="151" t="s">
        <v>229</v>
      </c>
      <c r="C73" s="152"/>
      <c r="D73" s="153"/>
      <c r="E73" s="103">
        <v>2</v>
      </c>
      <c r="F73" s="33"/>
      <c r="G73" s="33"/>
      <c r="I73" s="8"/>
      <c r="J73" s="8"/>
      <c r="K73" s="2"/>
    </row>
    <row r="74" spans="2:13" s="10" customFormat="1" ht="21" customHeight="1">
      <c r="B74" s="151" t="s">
        <v>85</v>
      </c>
      <c r="C74" s="152"/>
      <c r="D74" s="153"/>
      <c r="E74" s="103">
        <v>4</v>
      </c>
      <c r="F74" s="33"/>
      <c r="G74" s="33"/>
      <c r="I74" s="8"/>
      <c r="J74" s="8"/>
      <c r="K74" s="2"/>
    </row>
    <row r="75" spans="2:13" s="10" customFormat="1" ht="21" customHeight="1">
      <c r="B75" s="151" t="s">
        <v>230</v>
      </c>
      <c r="C75" s="152"/>
      <c r="D75" s="153"/>
      <c r="E75" s="103">
        <v>5</v>
      </c>
      <c r="F75" s="33"/>
      <c r="G75" s="33"/>
      <c r="I75" s="8"/>
      <c r="J75" s="8"/>
      <c r="K75" s="2"/>
    </row>
    <row r="76" spans="2:13" s="10" customFormat="1" ht="21" customHeight="1">
      <c r="B76" s="151" t="s">
        <v>86</v>
      </c>
      <c r="C76" s="152"/>
      <c r="D76" s="153"/>
      <c r="E76" s="103">
        <v>4</v>
      </c>
      <c r="F76" s="33"/>
      <c r="G76" s="33"/>
      <c r="I76" s="8"/>
      <c r="J76" s="8"/>
      <c r="K76" s="2"/>
    </row>
    <row r="77" spans="2:13" s="10" customFormat="1" ht="21" customHeight="1">
      <c r="B77" s="151" t="s">
        <v>231</v>
      </c>
      <c r="C77" s="152"/>
      <c r="D77" s="153"/>
      <c r="E77" s="103">
        <v>2</v>
      </c>
      <c r="F77" s="33"/>
      <c r="G77" s="33"/>
      <c r="I77" s="8"/>
      <c r="J77" s="8"/>
      <c r="K77" s="2"/>
    </row>
    <row r="78" spans="2:13" s="10" customFormat="1" ht="12.75">
      <c r="B78" s="151" t="s">
        <v>232</v>
      </c>
      <c r="C78" s="152"/>
      <c r="D78" s="153"/>
      <c r="E78" s="103">
        <v>1</v>
      </c>
      <c r="F78" s="33"/>
      <c r="G78" s="33"/>
      <c r="I78" s="8"/>
      <c r="J78" s="8"/>
      <c r="K78" s="2"/>
    </row>
    <row r="79" spans="2:13" s="10" customFormat="1" ht="12.75">
      <c r="B79" s="151" t="s">
        <v>233</v>
      </c>
      <c r="C79" s="152"/>
      <c r="D79" s="153"/>
      <c r="E79" s="103">
        <v>1</v>
      </c>
      <c r="F79" s="33"/>
      <c r="G79" s="33"/>
      <c r="I79" s="8"/>
      <c r="J79" s="8"/>
      <c r="K79" s="2"/>
    </row>
    <row r="80" spans="2:13" s="10" customFormat="1" ht="12.75">
      <c r="B80" s="151" t="s">
        <v>234</v>
      </c>
      <c r="C80" s="152"/>
      <c r="D80" s="153"/>
      <c r="E80" s="103">
        <v>1</v>
      </c>
      <c r="F80" s="33"/>
      <c r="G80" s="33"/>
      <c r="I80" s="8"/>
      <c r="J80" s="8"/>
      <c r="K80" s="2"/>
    </row>
    <row r="81" spans="2:11" s="10" customFormat="1" ht="14.25" customHeight="1">
      <c r="B81" s="151" t="s">
        <v>87</v>
      </c>
      <c r="C81" s="152"/>
      <c r="D81" s="153"/>
      <c r="E81" s="103">
        <v>2</v>
      </c>
      <c r="F81" s="33"/>
      <c r="G81" s="33"/>
      <c r="I81" s="8"/>
      <c r="J81" s="8"/>
      <c r="K81" s="2"/>
    </row>
    <row r="82" spans="2:11" s="10" customFormat="1" ht="13.5" customHeight="1">
      <c r="B82" s="160" t="s">
        <v>88</v>
      </c>
      <c r="C82" s="161"/>
      <c r="D82" s="162"/>
      <c r="E82" s="38">
        <v>1</v>
      </c>
      <c r="F82" s="33"/>
      <c r="G82" s="33"/>
      <c r="I82" s="8"/>
      <c r="J82" s="8"/>
      <c r="K82" s="2"/>
    </row>
    <row r="83" spans="2:11" s="10" customFormat="1" ht="12.75">
      <c r="B83" s="160" t="s">
        <v>89</v>
      </c>
      <c r="C83" s="161"/>
      <c r="D83" s="162"/>
      <c r="E83" s="38">
        <v>2</v>
      </c>
      <c r="F83" s="33"/>
      <c r="G83" s="33"/>
      <c r="I83" s="8"/>
      <c r="J83" s="8"/>
      <c r="K83" s="2"/>
    </row>
    <row r="84" spans="2:11" s="10" customFormat="1" ht="12.75">
      <c r="B84" s="160" t="s">
        <v>90</v>
      </c>
      <c r="C84" s="161"/>
      <c r="D84" s="162"/>
      <c r="E84" s="39">
        <v>3</v>
      </c>
      <c r="F84" s="33"/>
      <c r="G84" s="33"/>
      <c r="I84" s="8"/>
      <c r="J84" s="8"/>
      <c r="K84" s="2"/>
    </row>
    <row r="85" spans="2:11" s="10" customFormat="1" ht="12.75">
      <c r="B85" s="154" t="s">
        <v>91</v>
      </c>
      <c r="C85" s="155"/>
      <c r="D85" s="156"/>
      <c r="E85" s="38">
        <v>1</v>
      </c>
      <c r="F85" s="33"/>
      <c r="G85" s="33"/>
      <c r="I85" s="8"/>
      <c r="J85" s="8"/>
      <c r="K85" s="2"/>
    </row>
    <row r="86" spans="2:11" s="10" customFormat="1" ht="19.5" customHeight="1">
      <c r="B86" s="154" t="s">
        <v>92</v>
      </c>
      <c r="C86" s="155"/>
      <c r="D86" s="156"/>
      <c r="E86" s="38">
        <v>1</v>
      </c>
      <c r="F86" s="33"/>
      <c r="G86" s="33"/>
      <c r="I86" s="8"/>
      <c r="J86" s="8"/>
      <c r="K86" s="2"/>
    </row>
    <row r="87" spans="2:11" s="10" customFormat="1" ht="24" customHeight="1" thickBot="1">
      <c r="B87" s="154" t="s">
        <v>99</v>
      </c>
      <c r="C87" s="155"/>
      <c r="D87" s="156"/>
      <c r="E87" s="38">
        <v>1</v>
      </c>
      <c r="F87" s="33"/>
      <c r="G87" s="33"/>
      <c r="I87" s="8"/>
      <c r="J87" s="8"/>
      <c r="K87" s="2"/>
    </row>
    <row r="88" spans="2:11" s="10" customFormat="1" ht="13.5" thickBot="1">
      <c r="B88" s="157" t="s">
        <v>93</v>
      </c>
      <c r="C88" s="158"/>
      <c r="D88" s="159"/>
      <c r="E88" s="40">
        <f>SUM(E72:E87)</f>
        <v>37</v>
      </c>
      <c r="F88" s="33"/>
      <c r="G88" s="33"/>
      <c r="I88" s="8"/>
      <c r="J88" s="8"/>
      <c r="K88" s="2"/>
    </row>
  </sheetData>
  <autoFilter ref="B9:L64" xr:uid="{742D9299-A6D9-4BB8-87E6-B77F7CB9BA9D}"/>
  <mergeCells count="82">
    <mergeCell ref="M48:M49"/>
    <mergeCell ref="M60:M61"/>
    <mergeCell ref="L60:L61"/>
    <mergeCell ref="I48:I49"/>
    <mergeCell ref="J48:J49"/>
    <mergeCell ref="L48:L49"/>
    <mergeCell ref="B57:K57"/>
    <mergeCell ref="B59:K59"/>
    <mergeCell ref="B51:B52"/>
    <mergeCell ref="B54:B56"/>
    <mergeCell ref="B1:M1"/>
    <mergeCell ref="B3:M3"/>
    <mergeCell ref="B4:M4"/>
    <mergeCell ref="B6:B8"/>
    <mergeCell ref="C6:C8"/>
    <mergeCell ref="D6:D8"/>
    <mergeCell ref="E6:E8"/>
    <mergeCell ref="F6:F8"/>
    <mergeCell ref="H6:H8"/>
    <mergeCell ref="G6:G8"/>
    <mergeCell ref="L6:L8"/>
    <mergeCell ref="I6:I8"/>
    <mergeCell ref="K6:K8"/>
    <mergeCell ref="J6:J8"/>
    <mergeCell ref="M6:M8"/>
    <mergeCell ref="B72:D72"/>
    <mergeCell ref="B71:D71"/>
    <mergeCell ref="E60:E61"/>
    <mergeCell ref="F60:F61"/>
    <mergeCell ref="G60:G61"/>
    <mergeCell ref="B62:K62"/>
    <mergeCell ref="B64:K64"/>
    <mergeCell ref="B65:K65"/>
    <mergeCell ref="B66:L66"/>
    <mergeCell ref="H60:H61"/>
    <mergeCell ref="I60:I61"/>
    <mergeCell ref="J60:J61"/>
    <mergeCell ref="B60:B61"/>
    <mergeCell ref="C60:C61"/>
    <mergeCell ref="D60:D61"/>
    <mergeCell ref="B87:D87"/>
    <mergeCell ref="B88:D88"/>
    <mergeCell ref="B81:D81"/>
    <mergeCell ref="B82:D82"/>
    <mergeCell ref="B83:D83"/>
    <mergeCell ref="B84:D84"/>
    <mergeCell ref="B85:D85"/>
    <mergeCell ref="B86:D86"/>
    <mergeCell ref="B78:D78"/>
    <mergeCell ref="B79:D79"/>
    <mergeCell ref="B80:D80"/>
    <mergeCell ref="B73:D73"/>
    <mergeCell ref="B75:D75"/>
    <mergeCell ref="B77:D77"/>
    <mergeCell ref="B74:D74"/>
    <mergeCell ref="B76:D76"/>
    <mergeCell ref="B17:B18"/>
    <mergeCell ref="B10:B15"/>
    <mergeCell ref="B20:B23"/>
    <mergeCell ref="B16:K16"/>
    <mergeCell ref="B19:K19"/>
    <mergeCell ref="B24:K24"/>
    <mergeCell ref="B25:B29"/>
    <mergeCell ref="B36:B37"/>
    <mergeCell ref="B31:B34"/>
    <mergeCell ref="B30:K30"/>
    <mergeCell ref="B35:K35"/>
    <mergeCell ref="B38:K38"/>
    <mergeCell ref="B40:K40"/>
    <mergeCell ref="B42:K42"/>
    <mergeCell ref="B44:K44"/>
    <mergeCell ref="B45:B46"/>
    <mergeCell ref="B47:K47"/>
    <mergeCell ref="B50:K50"/>
    <mergeCell ref="B53:K53"/>
    <mergeCell ref="G48:G49"/>
    <mergeCell ref="H48:H49"/>
    <mergeCell ref="B48:B49"/>
    <mergeCell ref="C48:C49"/>
    <mergeCell ref="D48:D49"/>
    <mergeCell ref="E48:E49"/>
    <mergeCell ref="F48:F49"/>
  </mergeCells>
  <hyperlinks>
    <hyperlink ref="J10" r:id="rId1" xr:uid="{00000000-0004-0000-0000-000000000000}"/>
    <hyperlink ref="J11" r:id="rId2" xr:uid="{00000000-0004-0000-0000-000001000000}"/>
    <hyperlink ref="J12" r:id="rId3" xr:uid="{00000000-0004-0000-0000-000002000000}"/>
    <hyperlink ref="J48" r:id="rId4" xr:uid="{00000000-0004-0000-0000-000003000000}"/>
    <hyperlink ref="J51" r:id="rId5" xr:uid="{00000000-0004-0000-0000-000004000000}"/>
    <hyperlink ref="J58" r:id="rId6" xr:uid="{00000000-0004-0000-0000-000005000000}"/>
    <hyperlink ref="J60" r:id="rId7" xr:uid="{00000000-0004-0000-0000-000006000000}"/>
    <hyperlink ref="J31" r:id="rId8" xr:uid="{00000000-0004-0000-0000-000007000000}"/>
    <hyperlink ref="J54" r:id="rId9" xr:uid="{00000000-0004-0000-0000-000008000000}"/>
    <hyperlink ref="J20" r:id="rId10" xr:uid="{00000000-0004-0000-0000-000009000000}"/>
    <hyperlink ref="J45" r:id="rId11" xr:uid="{00000000-0004-0000-0000-00000A000000}"/>
    <hyperlink ref="K31" location="PNIII_2020!A1" tooltip="Echipa pr.: Chesoan Mirela Adriana; Stratan Aurel" display="CHESOAN Mirela Adriana" xr:uid="{00000000-0004-0000-0000-00000B000000}"/>
    <hyperlink ref="K32" location="PNIII_2020!A1" tooltip="Echipa pr.: Ungureanu Daniel-Viorel; Dubina Dan;  Dinu Florea; Both Ioan; Neagu Calin; Marginean Ioan; Abrudan Ovidiu; Ung Miloico;  Buzatu Raluca Ioana (DRD); Bodea Florin Liviu (DRD); Burca Mircea; Georgescu Mircea; Popa Albu Gheorghe Viorel" display="UNGUREANU Viorel" xr:uid="{00000000-0004-0000-0000-00000C000000}"/>
    <hyperlink ref="K45" location="PNIII_2020!A1" tooltip="Echipa pr.: Albulescu Claudiu-Tiberiu; Artene Alin-Emanuel; Miclea Şerban; Luminosu Caius-Tudor; Boatca-Barabas Maria-Elena (DRD); Ionescu Adrian Marius; Sîrbu Roxana-Mihaela (DRD)" display="ALBULESCU Claudiu" xr:uid="{00000000-0004-0000-0000-00000D000000}"/>
    <hyperlink ref="K49" location="PNIII_2020!A1" tooltip="Cornea Octavian; Hulea Dan; Both Ioan; Micea Claudia; Ivoniciu Adina; Brazdău Ioana; Şumălan Violeta; Linul Cristina; Buriac Oana Alexandra; Pascu Ioan Bogdan" display="PNIII_2020!A1" xr:uid="{00000000-0004-0000-0000-00000E000000}"/>
    <hyperlink ref="K48" location="PNIII_2020!A1" tooltip="Echipa pr.: Cădariu-Brăiloiu Liviu-Ioan; Şerban Viorel-Aurel; Ungureanu Daniel-Viorel; Muntean Nicolae; Marşavina Liviu; Negrea Petru; Radu Bogdan; Hălbac-Cotoară-Zamfir Rareş; Stepanian Agnes; Hudac Daniela; Szekely Eugen; Ruşeţ Dorina" display="CĂDARIU-BRĂILOIU Liviu-Ioan" xr:uid="{00000000-0004-0000-0000-00000F000000}"/>
    <hyperlink ref="K51" location="PNIII_2020!A1" tooltip="Echipa pr.: Wächter Mihail Reinhold; Dan Daniel" display="WACHTER Mihail Reinhold" xr:uid="{00000000-0004-0000-0000-000010000000}"/>
    <hyperlink ref="K54" location="PNIII_2020!A1" tooltip="Echipa pr.: De Sabata Aldo; Balint Cornel; Mischie Septimiu; Iftode Cora; Silaghi Andrei-Marius" display="DE SABATA Aldo" xr:uid="{00000000-0004-0000-0000-000011000000}"/>
    <hyperlink ref="K58" location="PNIII_2020!A1" tooltip="Echipa pr.: Şerban Dan-Andrei; Faur Nicolae" display="ŞERBAN Dan-Andrei" xr:uid="{00000000-0004-0000-0000-000012000000}"/>
    <hyperlink ref="K61" location="PNIII_2020!A1" tooltip="Jurca Marius; Ciopec Mihaela; Lupa Lavinia; Hulka Iosif; Mînzatu Vasile; Şoşdean Corina; Mihăilescu Maria (DRD); Buzatu Raluca Ioana (DRD); Vitan Liviu-Danut (DRD); Herban Sorin; Pavel Stefan; Muntean Daniel-Mihai; Gireada Mihaita-Constantin; Mirea Monica" display="PNIII_2020!A1" xr:uid="{00000000-0004-0000-0000-000013000000}"/>
    <hyperlink ref="K60" location="PNIII_2020!A1" tooltip="Echipa pr.: Ungureanu Daniel-Viorel; Ciutina Adrian; Marşavina Liviu; Linul Emanoil; Şerban Dan Andrei; Negru Radu; Rusu Lucian; Stoia Dan Ioan; Muntean Nicolae; Cornea Octavian; Hulea Dan (DRD); Boldea Ion; Tutelea Lucian; Şorândaru Ciprian; Negrea Petru" display="UNGUREANU Viorel" xr:uid="{00000000-0004-0000-0000-000014000000}"/>
    <hyperlink ref="K63" location="PNIII_2020!A1" tooltip="Echipa pr.: Mazilescu Crisanta-Alina; Dragomir Gabriel Mugurel; Popescu-Mitroi Maria Monica; Todorescu Liliana Luminita; Vrgovici Svetlana Maria; Mihartescu Ana Andreea; Negrut Mircea; Gherhes Vasile" display="MAZILESCU Crisanta-Alina" xr:uid="{00000000-0004-0000-0000-000015000000}"/>
    <hyperlink ref="K20" location="PNIII_2020!A1" tooltip="Echipa pr.: Manea Florica; Pode Rodica; Cocheci Laura; Pop Aniela; Vodă Raluca; Ighian Lacrima; Baciu Anamaria; Licurici (cas. Delcioiu) Claudia" display="MANEA Florica" xr:uid="{00000000-0004-0000-0000-000016000000}"/>
    <hyperlink ref="K12" location="PNIII_2020!A1" tooltip="Echipa pr.: David Radu-Codruţ; Preitl Stefan" display="DAVID Radu-Codruţ" xr:uid="{00000000-0004-0000-0000-000017000000}"/>
    <hyperlink ref="K11" location="PNIII_2020!A1" tooltip="Echipa pr.: MurvayPal-Stefan; Groza Bogdan-Ioan" display="MURVAY Pal-Ştefan" xr:uid="{00000000-0004-0000-0000-000018000000}"/>
    <hyperlink ref="K10" location="PNIII_2020!A1" tooltip="Echipa pr.: Groza Bogdan Ioan; Murvay Pal-Stefan; Gurban Eugen Horatiu; Andreica Tudor Sebastian; Jichici Camil Vasile; Berdich Adriana Maria; Popa Lucian-Tudor (DRD)" display="GROZA Bogdan Ioan" xr:uid="{00000000-0004-0000-0000-000019000000}"/>
    <hyperlink ref="K13" location="PNIII_2020!A1" tooltip="Echipa pr.:Roman Raul-Cristian; Preitl Stefan" display="ROMAN Raul-Cristian" xr:uid="{00000000-0004-0000-0000-00001A000000}"/>
    <hyperlink ref="K14" location="PNIII_2020!A1" tooltip="Echipa pr.: Rădac Mircea-Bogdan; Borlea Alexandra-Bianca (DRD); Lala Timotei (Masterand)" display="RĂDAC Mircea-Bogdan" xr:uid="{00000000-0004-0000-0000-00001B000000}"/>
    <hyperlink ref="K15" location="PNIII_2020!A1" tooltip="Echipa pr.: Bojan-Dragoș Claudia-Alina; Preitl Ștefan; Szedlak-Stinean Alexandra-Iulia; Roman Raul-Cristian; Hedrea Elena-Lorena (DRD)" display="BOJAN-DRAGOȘ Claudia-Alina" xr:uid="{00000000-0004-0000-0000-00001C000000}"/>
    <hyperlink ref="K17" location="PNIII_2020!A1" tooltip="Echipa pr.:Topîrceanu Alexandru; Udrescu-Milosav Mihai" display="TOPÎRCEANU Alexandru" xr:uid="{00000000-0004-0000-0000-00001D000000}"/>
    <hyperlink ref="K18" location="PNIII_2020!A1" tooltip="Echipa pr.: Udrescu-Milosav Mihai; Iovanovici Alexandru; Topîrceanu Alexandru; Ardelean Sebastian (DRD)" display="UDRESCU-MILOSAV Mihail" xr:uid="{00000000-0004-0000-0000-00001E000000}"/>
    <hyperlink ref="K21" location="PNIII_2020!A1" tooltip="Echipa pr.: Manea Florica; Pop Aniela; Ighian Lacrima-Crysty; Delcioiu Claudia (DRD); Vasile Sergiu (DRD); Voda Raluca" display="MANEA Florica" xr:uid="{00000000-0004-0000-0000-00001F000000}"/>
    <hyperlink ref="K22" location="PNIII_2020!A1" tooltip="Echipa pr.: Lazău Radu Ioan; Ianoș Robert Gabriel; Păcurariu Cornelia Silvia; Căpraru Diana-Aylin (DRD)" display="LAZĂU Radu Ioan" xr:uid="{00000000-0004-0000-0000-000020000000}"/>
    <hyperlink ref="K23" location="PNIII_2020!A1" tooltip="Echipa pr.: Lupa Lavinia; Negrea Petru; Cocheci Laura; Tolea Samuel Nick (DRD)" display="LUPA Lavinia" xr:uid="{00000000-0004-0000-0000-000021000000}"/>
    <hyperlink ref="K25" location="PNIII_2020!A1" tooltip="Echipa pr.: Peter Francisc; Todea Anamaria; Aparaschivei Diana; Biro Emese; Păușescu Iulia-Maria; Paul Cristina Ana; Badea Valentin; Tănase Ionuț-Mihai (DRD)" display="PETER Francisc" xr:uid="{00000000-0004-0000-0000-000022000000}"/>
    <hyperlink ref="K26" location="PNIII_2020!A1" tooltip="Echipa pr.: Medeleanu Mihai; Pausescu Iulia-Maria; Todea Anamaria; Badea Valentin; Tanase Ionut-Mihai (DRD); Bitcan Ionut (DRD)" display="MEDELEANU Mihai" xr:uid="{00000000-0004-0000-0000-000023000000}"/>
    <hyperlink ref="K27" location="PNIII_2020!A1" tooltip="Echipa pr.: Badea Valentin; Peter Francisc; Todea Anamaria; Pausescu Iulia-Maria; Ordodi Valentin Laurentiu; Aparaschvei Diana; Bitcan Ionut (DRD)" display="BADEA Valentin" xr:uid="{00000000-0004-0000-0000-000024000000}"/>
    <hyperlink ref="K28" location="PNIII_2020!A1" tooltip="Echipa pr.: Paul Ana Cristina; Rusu Gherlinde; Marc Simona; Vasilescu Corina (DRD)" display="PAUL Ana Cristina" xr:uid="{00000000-0004-0000-0000-000025000000}"/>
    <hyperlink ref="K29" location="PNIII_2020!A1" tooltip="Echipa pr.: Todea Anamaria; Păușescu Iulia-Maria; Aparaschivei Diana; Benea Ioana-Cristina (DRD); Tănase Ionuț-Mihai (DRD); Ledeti Ionuț Valentin; Bîtcan Ionuț (DRD); Pană Ana" display="TODEA Anamaria" xr:uid="{00000000-0004-0000-0000-000026000000}"/>
    <hyperlink ref="K34" location="PNIII_2020!A1" tooltip="Echipa pr.: Stratan Aurel; Chesoan Adriana; Both Ioan; Prodan Anna (DRD); Mosnoi Eujen (DRD); Dubină Dan; Abrudan Ovidiu; Ung Miloico; Popa-Albu Viorel-Gheorghe;" display="STRATAN Aurel" xr:uid="{00000000-0004-0000-0000-000027000000}"/>
    <hyperlink ref="K36" location="PNIII_2020!A1" tooltip="Echipa pr.: Pop-Călimanu Ioana-Monica; Lascu Dan Florentin" display="POP-CĂLIMANU Ioana-Monica" xr:uid="{00000000-0004-0000-0000-000028000000}"/>
    <hyperlink ref="K37" location="PNIII_2020!A1" tooltip="Echipa pr.: Gontean Aurel; Ricman Radu (DRD); Covaci Corina; Ilies Elisei (DRD); Marinca Magdalena" display="GONTEAN Aurel" xr:uid="{00000000-0004-0000-0000-000029000000}"/>
    <hyperlink ref="K39" location="PNIII_2020!A1" tooltip="Echipa pr.: Pană Adrian; Molnar-Matei-Cozma Florin Stelian; Băloi Alexandru; Bucătariu Ilona; Simo Attila; Băloi Felicia; Roman Raul Cristian; Paven Loredana (DRD); Salinschi Marin (DRD)" display="PANĂ Adrian" xr:uid="{00000000-0004-0000-0000-00002A000000}"/>
    <hyperlink ref="K41" location="PNIII_2020!A1" tooltip="Echipa pr.: Cornea Octavian; Hulea Dan-Cornel (DRD); Vitan Liviu-Dănuț (DRD); Martin Adrian (DRD); Andreescu Gheorghe-Daniel; Popa Ana-Adela; Diaconu Denisa (DRD); Gireadă Mihăiță constantin (DRD)" display="CORNEA Octavian" xr:uid="{00000000-0004-0000-0000-00002B000000}"/>
    <hyperlink ref="K43" location="PNIII_2020!A1" tooltip="Echipa pr.: Craciunescu Corneliu; Ercuta Aurel; Mitelea Ion; Bolocan Vlad (DRD); Sprincenatu Roxana (DRD); Novac Andrei (DRD)" display="CRĂCIUNESCU Corneliu" xr:uid="{00000000-0004-0000-0000-00002C000000}"/>
    <hyperlink ref="K55" location="PNIII_2020!A1" tooltip="Echipa pr.: Ancuți Cosmin; Ancuți O.Codruța; Kis Arpad (DRD); Baltă Horia " display="ANCUȚI Cosmin" xr:uid="{00000000-0004-0000-0000-00002E000000}"/>
    <hyperlink ref="K56" location="PNIII_2020!A1" tooltip="Echipa pr.: Ancuți O. Codruța; Kis Arpad (DRD); Timofte Radu; Ancuți Cosmin" display="ANCUȚI O. Codruța" xr:uid="{00000000-0004-0000-0000-00002F000000}"/>
    <hyperlink ref="K46" location="PNIII_2020!A1" tooltip="Echipa pr.: Albulescu Claudiu-Tiberiu; Luminosu Caius-Tudor; Miclea Şerban;  Mihali Lavinia Maria; Diaconescu Andra-Elena; Sîrbu Roxana-Mihaela (DRD)" display="ALBULESCU Claudiu" xr:uid="{00000000-0004-0000-0000-000030000000}"/>
    <hyperlink ref="K33" location="PNIII_2020!A1" tooltip="Echipa pr.: Dinu Florea; Marginean Ioan; Dubina Dan; Ungureanu Daniel-Viorel; Grecea Daniel; Grecea Carmen; Chesoan Adriana; Neagu Calin; Legian Raluca (DRD); Moscovici Ana; Constantinescu Dan (DRD); Abrudan Ovidiu; Teodorescu Andrei-Costin" display="DINU Florea" xr:uid="{00000000-0004-0000-0000-000031000000}"/>
    <hyperlink ref="J43" r:id="rId12" xr:uid="{00000000-0004-0000-0000-000032000000}"/>
    <hyperlink ref="J22" r:id="rId13" xr:uid="{00000000-0004-0000-0000-000033000000}"/>
    <hyperlink ref="J13" r:id="rId14" xr:uid="{B6E48643-125C-4A94-A23E-07B1909E7D20}"/>
    <hyperlink ref="J14" r:id="rId15" xr:uid="{3E2C6F66-0771-4414-A9DB-FBF997F8EDBB}"/>
    <hyperlink ref="J15" r:id="rId16" xr:uid="{682AA927-9E6E-45C5-9049-52B4A1463076}"/>
    <hyperlink ref="J18" r:id="rId17" xr:uid="{610F831E-55FB-4C8B-BC90-51D5DE67CC5E}"/>
    <hyperlink ref="J21" r:id="rId18" xr:uid="{8C037EF1-4BCE-4743-AD80-F559E5CEF200}"/>
    <hyperlink ref="J23" r:id="rId19" xr:uid="{C5ADDCC8-52C0-4F39-9810-2BFB5971705E}"/>
    <hyperlink ref="J25" r:id="rId20" xr:uid="{ED6BC329-E344-42AE-AB8A-37E080FA9BEB}"/>
    <hyperlink ref="J26" r:id="rId21" xr:uid="{19913934-87D0-4FE5-9B6C-86B357F9108F}"/>
    <hyperlink ref="J27" r:id="rId22" xr:uid="{19669F93-B56C-4CDD-8FCB-59A73F83CAF4}"/>
    <hyperlink ref="J28" r:id="rId23" xr:uid="{804C5EE0-E7CE-4978-8FFF-032923600011}"/>
    <hyperlink ref="J29" r:id="rId24" xr:uid="{6C5B9C93-7B77-4080-8E96-B083A8BF7BBE}"/>
    <hyperlink ref="J33" r:id="rId25" xr:uid="{20AFF1F9-8FD8-48F6-9C9D-2596D7790DAB}"/>
    <hyperlink ref="J34" r:id="rId26" xr:uid="{821F4FAE-FEB5-44E3-B5BA-E833DB880013}"/>
    <hyperlink ref="J46" r:id="rId27" xr:uid="{046E0CCC-F213-4F1D-BEEA-6EDF588B4462}"/>
    <hyperlink ref="J52" r:id="rId28" xr:uid="{A14F3335-730C-4776-9D65-C7B130831830}"/>
    <hyperlink ref="J55" r:id="rId29" xr:uid="{377C47B9-38D5-498D-A461-27A425365818}"/>
    <hyperlink ref="J56" r:id="rId30" xr:uid="{C1C1B74A-EEFB-4CA0-B150-C9512E26E93A}"/>
    <hyperlink ref="K52" location="PNIII_2020!A1" tooltip="Echipa pr.: Bosioc Alin Ilie; Resiga Romeo Florin; Tanasa Constantin; Stuparu Adrian; Szakal Raul-Alexandru (DRD); Ardelean Timotei (DRD)" display="BOSIOC Alin" xr:uid="{00000000-0004-0000-0000-00002D000000}"/>
  </hyperlinks>
  <printOptions horizontalCentered="1"/>
  <pageMargins left="0.31496062992125984" right="0.31496062992125984" top="0.19685039370078741" bottom="0.15748031496062992" header="0.31496062992125984" footer="0.31496062992125984"/>
  <pageSetup paperSize="9" scale="61" orientation="landscape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PNIII_2020</vt:lpstr>
      <vt:lpstr>PNIII_2020!Print_Titles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2026-07-09T06:50:08Z</dcterms:modified>
</cp:coreProperties>
</file>