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filterPrivacy="1" defaultThemeVersion="124226"/>
  <xr:revisionPtr revIDLastSave="0" documentId="13_ncr:1_{D655EFE7-EF55-46B7-9EBE-EC50B9B19E9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NIII_2023" sheetId="1" r:id="rId1"/>
  </sheets>
  <definedNames>
    <definedName name="_xlnm._FilterDatabase" localSheetId="0" hidden="1">PNIII_2023!$B$7:$L$37</definedName>
    <definedName name="_xlnm.Print_Titles" localSheetId="0">PNIII_2023!$6:$6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8" i="1" l="1"/>
  <c r="L28" i="1"/>
  <c r="L11" i="1"/>
  <c r="M45" i="1"/>
  <c r="M43" i="1"/>
  <c r="M41" i="1"/>
  <c r="M39" i="1"/>
  <c r="M37" i="1"/>
  <c r="M34" i="1"/>
  <c r="M31" i="1"/>
  <c r="M26" i="1"/>
  <c r="M24" i="1"/>
  <c r="M22" i="1"/>
  <c r="M20" i="1"/>
  <c r="M18" i="1"/>
  <c r="M16" i="1"/>
  <c r="M13" i="1"/>
  <c r="M11" i="1"/>
  <c r="L13" i="1"/>
  <c r="L41" i="1"/>
  <c r="L24" i="1"/>
  <c r="L31" i="1"/>
  <c r="L45" i="1"/>
  <c r="L37" i="1"/>
  <c r="L34" i="1"/>
  <c r="L20" i="1"/>
  <c r="L18" i="1"/>
  <c r="L16" i="1"/>
  <c r="M47" i="1" l="1"/>
  <c r="E69" i="1"/>
  <c r="L26" i="1"/>
  <c r="L22" i="1"/>
  <c r="L43" i="1"/>
  <c r="L39" i="1"/>
  <c r="L46" i="1" l="1"/>
</calcChain>
</file>

<file path=xl/sharedStrings.xml><?xml version="1.0" encoding="utf-8"?>
<sst xmlns="http://schemas.openxmlformats.org/spreadsheetml/2006/main" count="251" uniqueCount="200">
  <si>
    <t>Tip Program / Tip Subprogram</t>
  </si>
  <si>
    <t>Coordonator / Partener</t>
  </si>
  <si>
    <t>Perioada de derulare</t>
  </si>
  <si>
    <t>Nr. / Data Contractului  ACRONIM</t>
  </si>
  <si>
    <t>Domeniul de cercetare</t>
  </si>
  <si>
    <t>TOTAL  DEPARTAMENTUL AUTOMATICĂ ŞI INFORMATICĂ APLICATĂ</t>
  </si>
  <si>
    <t>TOTAL DEPARTAMENTUL DE CHIMIE APLICATĂ ŞI INGINERIA COMPUŞILOR ANORGANICI ŞI A MEDIULUI</t>
  </si>
  <si>
    <t>Cod Depunere</t>
  </si>
  <si>
    <t>TOTAL DEPARTAMENTUL DE MĂSURĂRI ŞI ELECTRONICĂ OPTICĂ</t>
  </si>
  <si>
    <t>Ştiinţe Inginereşti</t>
  </si>
  <si>
    <t>TOTAL DEPARTAMENTUL DE CONSTRUCŢII METALICE ŞI MECANICA CONSTRUCŢIILOR</t>
  </si>
  <si>
    <t>Energie, mediu și schimbări climatice</t>
  </si>
  <si>
    <t>AIA</t>
  </si>
  <si>
    <t>CAICAM</t>
  </si>
  <si>
    <t>CMMC</t>
  </si>
  <si>
    <t>MEO</t>
  </si>
  <si>
    <t>Titlul  Proiectului / Activitatea Finanţată</t>
  </si>
  <si>
    <t>DEPARTAMENTUL</t>
  </si>
  <si>
    <t>NR. PROIECTE</t>
  </si>
  <si>
    <t>AUTOMATICĂ ŞI INFORMATICĂ APLICATĂ</t>
  </si>
  <si>
    <t>CHIMIE APLICATĂ ŞI INGINERIA COMPUŞILOR ANORGANICI ŞI A MEDIULUI</t>
  </si>
  <si>
    <t>CONSTRUCŢII METALICE ŞI MECANICA CONSTRUCŢIILOR</t>
  </si>
  <si>
    <t>MATEMATICĂ</t>
  </si>
  <si>
    <t>MĂSURĂRI  ŞI ELECTRONICĂ OPTICĂ</t>
  </si>
  <si>
    <t>TOTAL PROIECTE</t>
  </si>
  <si>
    <t>Adresă pagină WEB</t>
  </si>
  <si>
    <t>Dep.</t>
  </si>
  <si>
    <t xml:space="preserve">      PROIECTE FINANŢATE DIN FONDURI NAŢIONALE </t>
  </si>
  <si>
    <t xml:space="preserve">Eco-nano-tehnologii și materiale avansate </t>
  </si>
  <si>
    <t>CTI</t>
  </si>
  <si>
    <t>Informatică</t>
  </si>
  <si>
    <t>LUPA Lavinia</t>
  </si>
  <si>
    <t>CAICON</t>
  </si>
  <si>
    <t>Bioeconomie</t>
  </si>
  <si>
    <t>Ştiinţele vieţii aplicate şi Biotehnologii</t>
  </si>
  <si>
    <t>TOTAL DEPARTAMENTUL DE CHIMIE APLICATĂ ŞI INGINERIA COMPUŞILOR ORGANICI ŞI NATURALI</t>
  </si>
  <si>
    <t>Tehnologia informației și a comunicațiilor, spațiu și securitate</t>
  </si>
  <si>
    <t>Științe inginerești</t>
  </si>
  <si>
    <t xml:space="preserve">TOTAL DEPARTAMENTUL DE ELECTROENERGETICĂ </t>
  </si>
  <si>
    <t>EE</t>
  </si>
  <si>
    <t>ANCUȚI O. Codruța</t>
  </si>
  <si>
    <t>CALCULATOARE ȘI TEHNOLOGIA INFORMAȚIEI</t>
  </si>
  <si>
    <t>CHIMIE APLICATĂ ŞI INGINERIA COMPUŞILOR ORGANICI ŞI NATURALI</t>
  </si>
  <si>
    <t>ELECTROENERGETICĂ</t>
  </si>
  <si>
    <t>Director proiect și Echipa</t>
  </si>
  <si>
    <t>TOTAL  DEPARTAMENTUL CALCULATOARE ȘI TEHNOLOGIA INFORMAȚIEI</t>
  </si>
  <si>
    <t>PRECUP Radu-Emil</t>
  </si>
  <si>
    <t>BOERIU Carmen</t>
  </si>
  <si>
    <t>MAT</t>
  </si>
  <si>
    <t>2021 - 2024</t>
  </si>
  <si>
    <t>PN-III-P4-ID-PCE-2020-2177</t>
  </si>
  <si>
    <t>Biosurfactanți pe bază de hidrați de carbon obținuți prin căi de sinteză sustenabile în medii de reacție ecologice</t>
  </si>
  <si>
    <t>2021 - 2023</t>
  </si>
  <si>
    <t>TE 203 / 2021       RE-ADPHOTOCAT</t>
  </si>
  <si>
    <t>PN-III-P1-1.1-TE-2019-1555</t>
  </si>
  <si>
    <t>Concept integrat pentru recuperarea metalelor platinice prin adsorbție pe hidroxizi dublu stratificați impregnați cu lichide ionice si utilizarea ulterioară ca fotocatalizatori în tratarea apelor</t>
  </si>
  <si>
    <t>Științe Inginerești</t>
  </si>
  <si>
    <t>Reglare fuzzy data-driven cu validare experimentală</t>
  </si>
  <si>
    <t>PCE 192 / 2021 DaFuCon</t>
  </si>
  <si>
    <t>PN-III-P4-ID-PCE-2020-0269</t>
  </si>
  <si>
    <t>PCE 157 / 2021 GreenBioSurfactant</t>
  </si>
  <si>
    <t>2022 - 2024</t>
  </si>
  <si>
    <r>
      <t>PFE 26/30.12.2021 PERFORM-CDI@UPT</t>
    </r>
    <r>
      <rPr>
        <sz val="8"/>
        <rFont val="Calibri"/>
        <family val="2"/>
      </rPr>
      <t>¹⁰⁰</t>
    </r>
  </si>
  <si>
    <t>ID 567</t>
  </si>
  <si>
    <t>Creșterea performanței Universității Politehnica Timișoara prin consolidarea capacității de cercetare-dezvoltare și de transfer tehnologic în domeniul "Energie, mediu și schimbări climatice" la începutul celui de-al doilea secol de existență</t>
  </si>
  <si>
    <t>CĂDARIU-BRĂILOIU Liviu-Ioan</t>
  </si>
  <si>
    <t xml:space="preserve">https://chim.upt.ro/ro/cercetare/proiecte-de-cercetare/314-pn-iii-p4-id-pce-2020-2177 </t>
  </si>
  <si>
    <t>http://www.aut.upt.ro/~rprecup/grant2021.html</t>
  </si>
  <si>
    <t>http://www.upt.ro/Informatii_UPT_1874_ro.html</t>
  </si>
  <si>
    <t>https://perform-cdi100.upt.ro/</t>
  </si>
  <si>
    <t>PD 104 / 2022 DHVNN</t>
  </si>
  <si>
    <t>PN-III-P1-1.1-PD-2021-0345</t>
  </si>
  <si>
    <t>Dinamica rețelelor neuronale cu valori hipercomplexe</t>
  </si>
  <si>
    <t>POPA Călin-Adrian</t>
  </si>
  <si>
    <t>PD 32 / 2022 DAMAFSS</t>
  </si>
  <si>
    <t>PN-III-P1-1.1-PD-2021-0010</t>
  </si>
  <si>
    <t>Dezvoltarea de Metasuprafețe Active cu Aplicații în domeniul Suprafețelor Selective în Frecvență</t>
  </si>
  <si>
    <t>SILAGHI Andrei-Marius</t>
  </si>
  <si>
    <t>TOTAL DEPARTAMENTUL DE MATEMATICĂ</t>
  </si>
  <si>
    <t>CĂDARIU-BRĂILOIU Liviu-Ioan (Echipa pr. continuare)</t>
  </si>
  <si>
    <t>2022 - 2023</t>
  </si>
  <si>
    <t>77PTE / 2022 EFICIENT</t>
  </si>
  <si>
    <t>PN-III-P2-2.1-PTE-2021-0039</t>
  </si>
  <si>
    <t>EFICIENTizare funcționare sisteme din domeniul apei prin supervizare proactivă</t>
  </si>
  <si>
    <t>KORODI Adrian Ștefan</t>
  </si>
  <si>
    <t>2022-2024</t>
  </si>
  <si>
    <t>99PTE / 2022 WELLFORMED-FRAMES</t>
  </si>
  <si>
    <t>PN-III-P2-2.1-PTE-2021-0237</t>
  </si>
  <si>
    <t>Prototip industrial pentru sisteme structurale cu grinzi din oțel format la rece, cu inima din tablă cutată și asamblate cu tehnologii de sudare cu productivitate ridicată</t>
  </si>
  <si>
    <t>UNGUREANU Daniel-Viorel</t>
  </si>
  <si>
    <t>103PTE / 2022 RASCONTROL</t>
  </si>
  <si>
    <t>PN-III-P2-2.1-PTE-2021-0189</t>
  </si>
  <si>
    <t>Implementarea multiplexoarelor CMOS într-o stație de control a calității apei pentru reducerea costurilor în acvacultura recirculantă</t>
  </si>
  <si>
    <t>GHERMAN Vasile Daniel</t>
  </si>
  <si>
    <t>HIDRO</t>
  </si>
  <si>
    <t xml:space="preserve">TOTAL DEPARTAMENTUL DE HIDROTEHNICĂ </t>
  </si>
  <si>
    <t>PN-III-P2-2.1-PED-2021-4309</t>
  </si>
  <si>
    <t>Dispozitiv inteligent pentru evitarea rezonanțelor paralel la comutația compensatoarelor capacitive în rețele trifazate dezechilibrate și poluate armonic</t>
  </si>
  <si>
    <t>BĂLOI Alexandru</t>
  </si>
  <si>
    <t>2022 -2024</t>
  </si>
  <si>
    <t>670PED / 2022 NHID</t>
  </si>
  <si>
    <t>PN-III-P2-2.1-PED-2021-1572</t>
  </si>
  <si>
    <t>Restaurarea vizibilității în imagini afectate de ceață neomogenă</t>
  </si>
  <si>
    <t>MCTR</t>
  </si>
  <si>
    <t>TOTAL DEPARTAMENTUL DE MECATRONICĂ</t>
  </si>
  <si>
    <t>586PED / 2022 METAPAN</t>
  </si>
  <si>
    <t>PN-III-P2-2.1-PED-2021-1134</t>
  </si>
  <si>
    <t>Fabricarea de panouri de tip sandwich cu miez din structuri de metamateriale folosind tehnologii convenționale, pretabile unor procese de producție pe scară largă</t>
  </si>
  <si>
    <t>ȘERBAN Dan-Andrei</t>
  </si>
  <si>
    <t>ICER</t>
  </si>
  <si>
    <t>732PED / 2022 HydroVALVE</t>
  </si>
  <si>
    <t>PN-III-P2-2.1-PED-2021-1014</t>
  </si>
  <si>
    <t>Un nou tip de vană pentru controlul și reducerea instabilității curgerii cu rotație din difuzorul conic al turbinelor hidraulice</t>
  </si>
  <si>
    <t>TĂNASĂ Constantin</t>
  </si>
  <si>
    <t>PN-III-P2-2.1-PED-2021-4587</t>
  </si>
  <si>
    <t>Sistem de Control bazat pe Tehnici de Inteligență Artificială pentru Roboți cu Picioare utilizați în Navigarea Autonomă, Maparea și Supravegherea Mediilor Nestructurate</t>
  </si>
  <si>
    <t>ALBU Adriana</t>
  </si>
  <si>
    <t>CCI</t>
  </si>
  <si>
    <t>TOTAL DEPARTAMENTUL DE CONSTRUCŢII CIVILE ŞI INSTALAȚII</t>
  </si>
  <si>
    <t>714PED / 2022 THERMOG</t>
  </si>
  <si>
    <t>PN-III-P2-2.1-PED-2021-4137</t>
  </si>
  <si>
    <t>Optimizarea și validarea unui software specializat pentru calculul performanței termice a elementelor anvelopei clădirii, dezvoltat pe baza utilizării metodei termografierii aeriene și terestre</t>
  </si>
  <si>
    <t>DAN Daniel</t>
  </si>
  <si>
    <t>579PED / 2022 TechMembrEID</t>
  </si>
  <si>
    <t>PN-III-P2-2.1-PED-2021-2700</t>
  </si>
  <si>
    <t xml:space="preserve">Tehnologii îmbunătățite pentru dezvoltarea de membrane polisulfonice elecrofilate integrate într-un dispozitiv extracorporal aplicabil în insuficiența renală </t>
  </si>
  <si>
    <t>COM</t>
  </si>
  <si>
    <t>728PED / 2022 AIDSSC</t>
  </si>
  <si>
    <t>PN-III-P2-2.1-PED-2021-0624</t>
  </si>
  <si>
    <t>Rețea neuronală optoelectrică pe bază de celule sensibilizate cu colorant fără consum electric</t>
  </si>
  <si>
    <t>MICLĂU Nicolae</t>
  </si>
  <si>
    <t>TOTAL DEPARTAMENTUL DE COMUNICAȚII</t>
  </si>
  <si>
    <t>TOTAL INSTITUTUL DE CERCETĂRI PENTRU ENERGII REGENERABILE</t>
  </si>
  <si>
    <t>CONSTRUCȚII CIVILE ȘI INSTALAȚII</t>
  </si>
  <si>
    <t>COMUNICAȚII</t>
  </si>
  <si>
    <t>HIDROTEHNICĂ</t>
  </si>
  <si>
    <t>MECATRONICĂ</t>
  </si>
  <si>
    <t xml:space="preserve">INSTITUTUL DE CERCETĂRI PENTRU ENERGII REGENERABILE </t>
  </si>
  <si>
    <t>703PED / 2022 Smart-Q Switching</t>
  </si>
  <si>
    <t>675PED / 2022     AI-LegRob</t>
  </si>
  <si>
    <t>DERULATE ÎN ANUL 2023</t>
  </si>
  <si>
    <t>TOTAL PROIECTE DERULATE ÎN 2023 PE DEPARTAMENTE</t>
  </si>
  <si>
    <t>https://rovislab.com/ai_legrob.html</t>
  </si>
  <si>
    <t>https://icmpp.ro/techmembreid/</t>
  </si>
  <si>
    <t>https://www.thermogproject.com/</t>
  </si>
  <si>
    <t>https://incemc.ro/MM/728PED_2022/start.html</t>
  </si>
  <si>
    <t>https://sites.google.com/view/smart-q-switching</t>
  </si>
  <si>
    <t>https://ancuti.meo.etc.upt.ro/PED2022/index.htm</t>
  </si>
  <si>
    <t>http://www.dserban.com/page7.html</t>
  </si>
  <si>
    <t>http://mh.mec.upt.ro/hydrovalve/#/page/view/home</t>
  </si>
  <si>
    <t>https://anotech.ro/wellformed-frames/</t>
  </si>
  <si>
    <t>http://eficient.aut.upt.ro/</t>
  </si>
  <si>
    <t>https://fluensys.ro/cercetare/proiecte/rascontrol/</t>
  </si>
  <si>
    <t>https://sites.google.com/view/dhvnn</t>
  </si>
  <si>
    <t>http://www.metasuprafete.ro</t>
  </si>
  <si>
    <t>PN-IV-P2-2.2-MCD-2023-0057</t>
  </si>
  <si>
    <t>Expertiză în habitate sulfidice subterane</t>
  </si>
  <si>
    <t>CLS</t>
  </si>
  <si>
    <t>PN-IV-P2-2.2-MCD-2023-0042</t>
  </si>
  <si>
    <t>Mediatizarea și cultura digitalizării: impact în domeniul traductologiei</t>
  </si>
  <si>
    <t>DEJICA-CARȚIȘ Daniel</t>
  </si>
  <si>
    <t>TOTAL DEPARTAMENTUL DE COMUNICARE ȘI LIMBI STRĂINE</t>
  </si>
  <si>
    <t>COMUNICARE ȘI LIMBI STRĂINE</t>
  </si>
  <si>
    <t>Științe Umaniste</t>
  </si>
  <si>
    <t>Biologie și Ecologie</t>
  </si>
  <si>
    <t>MCD 10 / 2023</t>
  </si>
  <si>
    <t>MCD 14 / 2023</t>
  </si>
  <si>
    <t>CCTFC</t>
  </si>
  <si>
    <t>MCD 26 / 2023</t>
  </si>
  <si>
    <t>PN-IV-P2-2.2-MCD-2023-0154</t>
  </si>
  <si>
    <t>Transfer de tehnologie și expertiză din domeniul geospațial sau cel al geomaticii</t>
  </si>
  <si>
    <t>Științele pamântului și ale atmosferei</t>
  </si>
  <si>
    <t>HERBAN Ioan Sorin</t>
  </si>
  <si>
    <t>CĂI DE COMUNICAȚIE TERESTRE, FUNDAȚII ȘI CADASTRU</t>
  </si>
  <si>
    <t>TOTAL DEPARTAMENTUL DE CĂI DE COMUNICAȚIE TERESTRE, FUNDAȚII ȘI CADASTRU</t>
  </si>
  <si>
    <t>PLANUL NAŢIONAL DE CERCETARE, DEZVOLTARE ŞI INOVARE 2015-2022, PNCDI III ȘI 2022-2027, PNCDI IV</t>
  </si>
  <si>
    <t>MRM</t>
  </si>
  <si>
    <t>MCD 35 / 2023</t>
  </si>
  <si>
    <t>PN-IV-P2-2.2-MCD-2023-0235</t>
  </si>
  <si>
    <t>Îmbunătățirea performanțelor grupurilor de cercetători și de partajare a experienței în domeniul cercetărilor aplicate durabilității materialelor și structurilor realizate din materiale compozite ecologice prin utilizarea tehnologiei de printare 3D</t>
  </si>
  <si>
    <t>MARȘAVINA Liviu</t>
  </si>
  <si>
    <t>TOTAL DEPARTAMENTUL DE MECANICA ȘI REZISTENȚA MATERIALELOR</t>
  </si>
  <si>
    <t>MECANICA ȘI REZISTENȚA MATERIALELOR</t>
  </si>
  <si>
    <t>Valoare totală contract</t>
  </si>
  <si>
    <t xml:space="preserve">TOTAL VALOARE  CONTRACTATĂ PE ANUL 2023  </t>
  </si>
  <si>
    <t xml:space="preserve">TOTAL VALOARE  CONTRACTE </t>
  </si>
  <si>
    <t>PCE</t>
  </si>
  <si>
    <t>Coordonator / Competiția 2020</t>
  </si>
  <si>
    <t>PTE</t>
  </si>
  <si>
    <t>Partener / Competiţia 2021</t>
  </si>
  <si>
    <t>PED</t>
  </si>
  <si>
    <t>PD</t>
  </si>
  <si>
    <t>Coordonator / Competiţia 2021</t>
  </si>
  <si>
    <t>TE</t>
  </si>
  <si>
    <t>Coordonator / Competiţia 2019</t>
  </si>
  <si>
    <t>Partener /  Competiţia 2021</t>
  </si>
  <si>
    <t>Coordonator / Competiţia 2023</t>
  </si>
  <si>
    <t>MCD</t>
  </si>
  <si>
    <t xml:space="preserve"> Proiecte de finanțare a excelenței în CDI </t>
  </si>
  <si>
    <t xml:space="preserve">Valoarea contractului pe anul 2023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</si>
</sst>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  <charset val="238"/>
    </font>
    <font>
      <b/>
      <sz val="8"/>
      <name val="Arial"/>
      <family val="2"/>
    </font>
    <font>
      <sz val="8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18"/>
      <color theme="3" tint="0.3999755851924192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8"/>
      <color indexed="12"/>
      <name val="Arial"/>
      <family val="2"/>
      <charset val="238"/>
    </font>
    <font>
      <sz val="8"/>
      <name val="Calibri"/>
      <family val="2"/>
    </font>
    <font>
      <u/>
      <sz val="8"/>
      <color indexed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63">
    <xf numFmtId="0" fontId="0" fillId="0" borderId="0" xfId="0"/>
    <xf numFmtId="0" fontId="2" fillId="0" borderId="8" xfId="0" applyFont="1" applyBorder="1" applyAlignment="1">
      <alignment horizontal="center" vertical="center" wrapText="1"/>
    </xf>
    <xf numFmtId="0" fontId="2" fillId="0" borderId="0" xfId="0" applyFont="1"/>
    <xf numFmtId="0" fontId="5" fillId="0" borderId="0" xfId="0" applyFont="1"/>
    <xf numFmtId="0" fontId="2" fillId="0" borderId="0" xfId="0" applyFont="1" applyAlignment="1">
      <alignment horizontal="center" vertical="center" wrapText="1"/>
    </xf>
    <xf numFmtId="0" fontId="7" fillId="0" borderId="0" xfId="0" applyFont="1"/>
    <xf numFmtId="0" fontId="11" fillId="0" borderId="0" xfId="0" applyFont="1"/>
    <xf numFmtId="0" fontId="7" fillId="0" borderId="0" xfId="0" applyFont="1" applyAlignment="1">
      <alignment horizontal="center"/>
    </xf>
    <xf numFmtId="0" fontId="6" fillId="2" borderId="7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3" fontId="7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3" fontId="4" fillId="0" borderId="0" xfId="0" applyNumberFormat="1" applyFont="1" applyAlignment="1">
      <alignment horizontal="right" vertical="center"/>
    </xf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14" fillId="3" borderId="5" xfId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left" vertical="center" wrapText="1"/>
    </xf>
    <xf numFmtId="0" fontId="14" fillId="3" borderId="26" xfId="1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14" fillId="3" borderId="19" xfId="1" applyFont="1" applyFill="1" applyBorder="1" applyAlignment="1" applyProtection="1">
      <alignment horizontal="center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7" borderId="15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14" fillId="3" borderId="9" xfId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left" vertical="center" wrapText="1"/>
    </xf>
    <xf numFmtId="0" fontId="8" fillId="3" borderId="39" xfId="0" applyFont="1" applyFill="1" applyBorder="1" applyAlignment="1">
      <alignment horizontal="center" vertical="center" wrapText="1"/>
    </xf>
    <xf numFmtId="0" fontId="14" fillId="0" borderId="39" xfId="1" applyFont="1" applyBorder="1" applyAlignment="1" applyProtection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4" fontId="4" fillId="3" borderId="16" xfId="0" applyNumberFormat="1" applyFont="1" applyFill="1" applyBorder="1" applyAlignment="1">
      <alignment horizontal="right" vertical="center" wrapText="1"/>
    </xf>
    <xf numFmtId="0" fontId="6" fillId="0" borderId="0" xfId="0" applyFont="1"/>
    <xf numFmtId="0" fontId="8" fillId="3" borderId="3" xfId="0" applyFont="1" applyFill="1" applyBorder="1" applyAlignment="1">
      <alignment horizontal="center" vertical="center" wrapText="1"/>
    </xf>
    <xf numFmtId="0" fontId="14" fillId="0" borderId="3" xfId="1" applyFont="1" applyBorder="1" applyAlignment="1" applyProtection="1">
      <alignment vertical="center" wrapText="1"/>
    </xf>
    <xf numFmtId="0" fontId="16" fillId="3" borderId="39" xfId="1" applyFont="1" applyFill="1" applyBorder="1" applyAlignment="1" applyProtection="1">
      <alignment horizontal="center" vertical="center" wrapText="1"/>
    </xf>
    <xf numFmtId="0" fontId="16" fillId="7" borderId="5" xfId="1" applyFont="1" applyFill="1" applyBorder="1" applyAlignment="1" applyProtection="1">
      <alignment horizontal="center" vertical="center" wrapText="1"/>
    </xf>
    <xf numFmtId="0" fontId="16" fillId="0" borderId="9" xfId="1" applyFont="1" applyFill="1" applyBorder="1" applyAlignment="1" applyProtection="1">
      <alignment horizontal="center" vertical="center" wrapText="1"/>
    </xf>
    <xf numFmtId="0" fontId="14" fillId="3" borderId="8" xfId="1" applyFont="1" applyFill="1" applyBorder="1" applyAlignment="1" applyProtection="1">
      <alignment horizontal="center" vertical="center" wrapText="1"/>
    </xf>
    <xf numFmtId="0" fontId="8" fillId="0" borderId="27" xfId="0" applyFont="1" applyBorder="1" applyAlignment="1">
      <alignment vertical="center" wrapText="1"/>
    </xf>
    <xf numFmtId="0" fontId="8" fillId="0" borderId="33" xfId="0" applyFont="1" applyBorder="1" applyAlignment="1">
      <alignment vertical="center" wrapText="1"/>
    </xf>
    <xf numFmtId="0" fontId="16" fillId="3" borderId="9" xfId="1" applyFont="1" applyFill="1" applyBorder="1" applyAlignment="1" applyProtection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8" fillId="3" borderId="42" xfId="0" applyFont="1" applyFill="1" applyBorder="1" applyAlignment="1">
      <alignment horizontal="center" vertical="center" wrapText="1"/>
    </xf>
    <xf numFmtId="0" fontId="14" fillId="0" borderId="29" xfId="1" applyFont="1" applyBorder="1" applyAlignment="1" applyProtection="1">
      <alignment horizontal="center"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16" fillId="7" borderId="9" xfId="1" applyFont="1" applyFill="1" applyBorder="1" applyAlignment="1" applyProtection="1">
      <alignment horizontal="center" vertical="center" wrapText="1"/>
    </xf>
    <xf numFmtId="0" fontId="8" fillId="0" borderId="39" xfId="0" applyFont="1" applyBorder="1" applyAlignment="1">
      <alignment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3" borderId="47" xfId="0" applyFont="1" applyFill="1" applyBorder="1" applyAlignment="1">
      <alignment horizontal="left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3" borderId="48" xfId="0" applyFont="1" applyFill="1" applyBorder="1" applyAlignment="1">
      <alignment horizontal="center" vertical="center" wrapText="1"/>
    </xf>
    <xf numFmtId="0" fontId="2" fillId="3" borderId="48" xfId="0" applyFont="1" applyFill="1" applyBorder="1" applyAlignment="1">
      <alignment horizontal="left" vertical="center" wrapText="1"/>
    </xf>
    <xf numFmtId="0" fontId="14" fillId="3" borderId="48" xfId="1" applyFont="1" applyFill="1" applyBorder="1" applyAlignment="1" applyProtection="1">
      <alignment horizontal="center" vertical="center" wrapText="1"/>
    </xf>
    <xf numFmtId="17" fontId="2" fillId="3" borderId="5" xfId="0" applyNumberFormat="1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4" fontId="6" fillId="4" borderId="20" xfId="0" applyNumberFormat="1" applyFont="1" applyFill="1" applyBorder="1"/>
    <xf numFmtId="4" fontId="4" fillId="3" borderId="9" xfId="0" applyNumberFormat="1" applyFont="1" applyFill="1" applyBorder="1" applyAlignment="1">
      <alignment horizontal="right" vertical="center" wrapText="1"/>
    </xf>
    <xf numFmtId="4" fontId="4" fillId="3" borderId="39" xfId="0" applyNumberFormat="1" applyFont="1" applyFill="1" applyBorder="1" applyAlignment="1">
      <alignment horizontal="right" vertical="center" wrapText="1"/>
    </xf>
    <xf numFmtId="4" fontId="4" fillId="3" borderId="8" xfId="0" applyNumberFormat="1" applyFont="1" applyFill="1" applyBorder="1" applyAlignment="1">
      <alignment horizontal="right" vertical="center" wrapText="1"/>
    </xf>
    <xf numFmtId="4" fontId="6" fillId="6" borderId="7" xfId="0" applyNumberFormat="1" applyFont="1" applyFill="1" applyBorder="1" applyAlignment="1">
      <alignment horizontal="right"/>
    </xf>
    <xf numFmtId="4" fontId="6" fillId="6" borderId="18" xfId="0" applyNumberFormat="1" applyFont="1" applyFill="1" applyBorder="1" applyAlignment="1">
      <alignment horizontal="right"/>
    </xf>
    <xf numFmtId="4" fontId="6" fillId="6" borderId="5" xfId="0" applyNumberFormat="1" applyFont="1" applyFill="1" applyBorder="1" applyAlignment="1">
      <alignment horizontal="right"/>
    </xf>
    <xf numFmtId="4" fontId="6" fillId="6" borderId="49" xfId="0" applyNumberFormat="1" applyFont="1" applyFill="1" applyBorder="1" applyAlignment="1">
      <alignment horizontal="right"/>
    </xf>
    <xf numFmtId="4" fontId="4" fillId="3" borderId="7" xfId="0" applyNumberFormat="1" applyFont="1" applyFill="1" applyBorder="1" applyAlignment="1">
      <alignment horizontal="right" vertical="center" wrapText="1"/>
    </xf>
    <xf numFmtId="4" fontId="6" fillId="4" borderId="7" xfId="0" applyNumberFormat="1" applyFont="1" applyFill="1" applyBorder="1"/>
    <xf numFmtId="4" fontId="6" fillId="4" borderId="18" xfId="0" applyNumberFormat="1" applyFont="1" applyFill="1" applyBorder="1"/>
    <xf numFmtId="4" fontId="4" fillId="3" borderId="39" xfId="0" applyNumberFormat="1" applyFont="1" applyFill="1" applyBorder="1" applyAlignment="1">
      <alignment horizontal="right" vertical="center"/>
    </xf>
    <xf numFmtId="4" fontId="6" fillId="5" borderId="17" xfId="0" applyNumberFormat="1" applyFont="1" applyFill="1" applyBorder="1"/>
    <xf numFmtId="4" fontId="6" fillId="7" borderId="0" xfId="0" applyNumberFormat="1" applyFont="1" applyFill="1"/>
    <xf numFmtId="4" fontId="6" fillId="8" borderId="13" xfId="0" applyNumberFormat="1" applyFont="1" applyFill="1" applyBorder="1"/>
    <xf numFmtId="4" fontId="4" fillId="3" borderId="41" xfId="0" applyNumberFormat="1" applyFont="1" applyFill="1" applyBorder="1" applyAlignment="1">
      <alignment horizontal="right" vertical="center" wrapText="1"/>
    </xf>
    <xf numFmtId="4" fontId="4" fillId="3" borderId="20" xfId="0" applyNumberFormat="1" applyFont="1" applyFill="1" applyBorder="1" applyAlignment="1">
      <alignment horizontal="right" vertical="center" wrapText="1"/>
    </xf>
    <xf numFmtId="4" fontId="4" fillId="3" borderId="15" xfId="0" applyNumberFormat="1" applyFont="1" applyFill="1" applyBorder="1" applyAlignment="1">
      <alignment horizontal="right" vertical="center" wrapText="1"/>
    </xf>
    <xf numFmtId="0" fontId="14" fillId="0" borderId="0" xfId="1" applyFont="1" applyBorder="1" applyAlignment="1" applyProtection="1">
      <alignment wrapText="1"/>
    </xf>
    <xf numFmtId="4" fontId="4" fillId="3" borderId="41" xfId="0" applyNumberFormat="1" applyFont="1" applyFill="1" applyBorder="1" applyAlignment="1">
      <alignment horizontal="right" vertical="center"/>
    </xf>
    <xf numFmtId="0" fontId="2" fillId="0" borderId="30" xfId="0" applyFont="1" applyBorder="1" applyAlignment="1">
      <alignment horizontal="center" vertical="center" wrapText="1"/>
    </xf>
    <xf numFmtId="0" fontId="1" fillId="0" borderId="12" xfId="0" applyFont="1" applyBorder="1"/>
    <xf numFmtId="0" fontId="6" fillId="2" borderId="50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6" fillId="0" borderId="27" xfId="1" applyFont="1" applyFill="1" applyBorder="1" applyAlignment="1" applyProtection="1">
      <alignment horizontal="center" vertical="center" wrapText="1"/>
    </xf>
    <xf numFmtId="0" fontId="16" fillId="0" borderId="33" xfId="1" applyFont="1" applyFill="1" applyBorder="1" applyAlignment="1" applyProtection="1">
      <alignment horizontal="center" vertical="center" wrapText="1"/>
    </xf>
    <xf numFmtId="0" fontId="16" fillId="0" borderId="0" xfId="1" applyFont="1" applyFill="1" applyBorder="1" applyAlignment="1" applyProtection="1">
      <alignment horizontal="center" vertical="center" wrapText="1"/>
    </xf>
    <xf numFmtId="0" fontId="16" fillId="0" borderId="0" xfId="1" applyFont="1" applyFill="1" applyBorder="1" applyAlignment="1" applyProtection="1">
      <alignment vertical="center"/>
    </xf>
    <xf numFmtId="0" fontId="16" fillId="0" borderId="0" xfId="1" applyFont="1" applyFill="1" applyBorder="1" applyAlignment="1" applyProtection="1">
      <alignment horizontal="center" vertical="center"/>
    </xf>
    <xf numFmtId="0" fontId="16" fillId="0" borderId="23" xfId="1" applyFont="1" applyFill="1" applyBorder="1" applyAlignment="1" applyProtection="1">
      <alignment horizontal="center" vertical="center" wrapText="1"/>
    </xf>
    <xf numFmtId="0" fontId="16" fillId="0" borderId="0" xfId="1" applyFont="1" applyBorder="1" applyAlignment="1" applyProtection="1">
      <alignment horizontal="center" vertical="center" wrapText="1"/>
    </xf>
    <xf numFmtId="0" fontId="6" fillId="2" borderId="52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52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7" borderId="53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3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49" fontId="14" fillId="3" borderId="30" xfId="1" applyNumberFormat="1" applyFont="1" applyFill="1" applyBorder="1" applyAlignment="1" applyProtection="1">
      <alignment horizontal="center" vertical="center" wrapText="1"/>
    </xf>
    <xf numFmtId="49" fontId="14" fillId="3" borderId="5" xfId="1" applyNumberFormat="1" applyFont="1" applyFill="1" applyBorder="1" applyAlignment="1" applyProtection="1">
      <alignment horizontal="center" vertical="center" wrapText="1"/>
    </xf>
    <xf numFmtId="4" fontId="4" fillId="3" borderId="51" xfId="0" applyNumberFormat="1" applyFont="1" applyFill="1" applyBorder="1" applyAlignment="1">
      <alignment horizontal="right" vertical="center" wrapText="1"/>
    </xf>
    <xf numFmtId="4" fontId="4" fillId="3" borderId="38" xfId="0" applyNumberFormat="1" applyFont="1" applyFill="1" applyBorder="1" applyAlignment="1">
      <alignment horizontal="right" vertical="center" wrapText="1"/>
    </xf>
    <xf numFmtId="0" fontId="2" fillId="7" borderId="25" xfId="0" applyFont="1" applyFill="1" applyBorder="1" applyAlignment="1">
      <alignment horizontal="left" vertical="center" wrapText="1"/>
    </xf>
    <xf numFmtId="0" fontId="2" fillId="7" borderId="21" xfId="0" applyFont="1" applyFill="1" applyBorder="1" applyAlignment="1">
      <alignment horizontal="left" vertical="center" wrapText="1"/>
    </xf>
    <xf numFmtId="0" fontId="2" fillId="7" borderId="26" xfId="0" applyFont="1" applyFill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2" fillId="0" borderId="44" xfId="0" applyFont="1" applyBorder="1" applyAlignment="1">
      <alignment horizontal="left" vertical="center" wrapText="1"/>
    </xf>
    <xf numFmtId="0" fontId="2" fillId="0" borderId="45" xfId="0" applyFont="1" applyBorder="1" applyAlignment="1">
      <alignment horizontal="left" vertical="center" wrapText="1"/>
    </xf>
    <xf numFmtId="0" fontId="2" fillId="0" borderId="46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6" fillId="4" borderId="17" xfId="0" applyFont="1" applyFill="1" applyBorder="1" applyAlignment="1">
      <alignment horizontal="left" vertical="center"/>
    </xf>
    <xf numFmtId="0" fontId="6" fillId="4" borderId="10" xfId="0" applyFont="1" applyFill="1" applyBorder="1" applyAlignment="1">
      <alignment horizontal="left" vertical="center"/>
    </xf>
    <xf numFmtId="0" fontId="6" fillId="4" borderId="11" xfId="0" applyFont="1" applyFill="1" applyBorder="1" applyAlignment="1">
      <alignment horizontal="left" vertical="center"/>
    </xf>
    <xf numFmtId="0" fontId="2" fillId="7" borderId="25" xfId="0" applyFont="1" applyFill="1" applyBorder="1" applyAlignment="1">
      <alignment horizontal="left" vertical="center"/>
    </xf>
    <xf numFmtId="0" fontId="2" fillId="7" borderId="21" xfId="0" applyFont="1" applyFill="1" applyBorder="1" applyAlignment="1">
      <alignment horizontal="left" vertical="center"/>
    </xf>
    <xf numFmtId="0" fontId="2" fillId="7" borderId="26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13" fillId="5" borderId="17" xfId="0" applyFont="1" applyFill="1" applyBorder="1" applyAlignment="1">
      <alignment horizontal="left" vertical="center"/>
    </xf>
    <xf numFmtId="0" fontId="13" fillId="5" borderId="10" xfId="0" applyFont="1" applyFill="1" applyBorder="1" applyAlignment="1">
      <alignment horizontal="left" vertical="center"/>
    </xf>
    <xf numFmtId="0" fontId="13" fillId="5" borderId="18" xfId="0" applyFont="1" applyFill="1" applyBorder="1" applyAlignment="1">
      <alignment horizontal="left" vertical="center"/>
    </xf>
    <xf numFmtId="0" fontId="6" fillId="2" borderId="36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FF9900"/>
      <color rgb="FF66FF33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ites.google.com/view/dhvnn" TargetMode="External"/><Relationship Id="rId3" Type="http://schemas.openxmlformats.org/officeDocument/2006/relationships/hyperlink" Target="https://rovislab.com/ai_legrob.html" TargetMode="External"/><Relationship Id="rId7" Type="http://schemas.openxmlformats.org/officeDocument/2006/relationships/hyperlink" Target="http://www.metasuprafete.ro/" TargetMode="External"/><Relationship Id="rId2" Type="http://schemas.openxmlformats.org/officeDocument/2006/relationships/hyperlink" Target="https://perform-cdi100.upt.ro/" TargetMode="External"/><Relationship Id="rId1" Type="http://schemas.openxmlformats.org/officeDocument/2006/relationships/hyperlink" Target="https://chim.upt.ro/ro/cercetare/proiecte-de-cercetare/314-pn-iii-p4-id-pce-2020-2177" TargetMode="External"/><Relationship Id="rId6" Type="http://schemas.openxmlformats.org/officeDocument/2006/relationships/hyperlink" Target="https://fluensys.ro/cercetare/proiecte/rascontrol/" TargetMode="External"/><Relationship Id="rId5" Type="http://schemas.openxmlformats.org/officeDocument/2006/relationships/hyperlink" Target="http://eficient.aut.upt.ro/" TargetMode="External"/><Relationship Id="rId4" Type="http://schemas.openxmlformats.org/officeDocument/2006/relationships/hyperlink" Target="https://www.thermogproject.com/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69"/>
  <sheetViews>
    <sheetView tabSelected="1" zoomScaleNormal="100" zoomScaleSheetLayoutView="100" workbookViewId="0">
      <pane ySplit="7" topLeftCell="A8" activePane="bottomLeft" state="frozen"/>
      <selection pane="bottomLeft" activeCell="L6" sqref="L6"/>
    </sheetView>
  </sheetViews>
  <sheetFormatPr defaultColWidth="9.140625" defaultRowHeight="15" x14ac:dyDescent="0.25"/>
  <cols>
    <col min="1" max="1" width="9.140625" style="6"/>
    <col min="2" max="2" width="7.140625" style="103" customWidth="1"/>
    <col min="3" max="3" width="20.85546875" style="6" customWidth="1"/>
    <col min="4" max="4" width="12" style="6" customWidth="1"/>
    <col min="5" max="5" width="11.7109375" style="6" customWidth="1"/>
    <col min="6" max="6" width="13.7109375" style="6" customWidth="1"/>
    <col min="7" max="7" width="12.140625" style="6" customWidth="1"/>
    <col min="8" max="8" width="23.42578125" style="6" customWidth="1"/>
    <col min="9" max="9" width="13.42578125" style="4" customWidth="1"/>
    <col min="10" max="10" width="14.28515625" style="4" customWidth="1"/>
    <col min="11" max="11" width="13" style="13" customWidth="1"/>
    <col min="12" max="13" width="14.42578125" style="49" customWidth="1"/>
    <col min="14" max="14" width="27.7109375" style="6" customWidth="1"/>
    <col min="15" max="16384" width="9.140625" style="6"/>
  </cols>
  <sheetData>
    <row r="1" spans="2:13" s="5" customFormat="1" ht="24" customHeight="1" x14ac:dyDescent="0.2">
      <c r="B1" s="149" t="s">
        <v>175</v>
      </c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</row>
    <row r="2" spans="2:13" s="5" customFormat="1" ht="24" customHeight="1" x14ac:dyDescent="0.25">
      <c r="B2" s="102"/>
      <c r="C2" s="22"/>
      <c r="D2" s="22"/>
      <c r="E2" s="22"/>
      <c r="F2" s="22"/>
      <c r="G2" s="22"/>
      <c r="H2" s="22"/>
      <c r="I2" s="22"/>
      <c r="J2" s="22"/>
      <c r="K2" s="13"/>
      <c r="L2" s="48"/>
      <c r="M2" s="48"/>
    </row>
    <row r="3" spans="2:13" s="5" customFormat="1" ht="25.5" customHeight="1" x14ac:dyDescent="0.2">
      <c r="B3" s="150" t="s">
        <v>27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</row>
    <row r="4" spans="2:13" s="5" customFormat="1" ht="21" customHeight="1" x14ac:dyDescent="0.2">
      <c r="B4" s="151" t="s">
        <v>140</v>
      </c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</row>
    <row r="5" spans="2:13" ht="15.75" thickBot="1" x14ac:dyDescent="0.3">
      <c r="M5" s="99"/>
    </row>
    <row r="6" spans="2:13" s="7" customFormat="1" ht="39" thickBot="1" x14ac:dyDescent="0.25">
      <c r="B6" s="111" t="s">
        <v>26</v>
      </c>
      <c r="C6" s="41" t="s">
        <v>0</v>
      </c>
      <c r="D6" s="41" t="s">
        <v>1</v>
      </c>
      <c r="E6" s="41" t="s">
        <v>2</v>
      </c>
      <c r="F6" s="41" t="s">
        <v>3</v>
      </c>
      <c r="G6" s="41" t="s">
        <v>7</v>
      </c>
      <c r="H6" s="41" t="s">
        <v>16</v>
      </c>
      <c r="I6" s="41" t="s">
        <v>4</v>
      </c>
      <c r="J6" s="41" t="s">
        <v>25</v>
      </c>
      <c r="K6" s="41" t="s">
        <v>44</v>
      </c>
      <c r="L6" s="162" t="s">
        <v>199</v>
      </c>
      <c r="M6" s="112" t="s">
        <v>183</v>
      </c>
    </row>
    <row r="7" spans="2:13" s="7" customFormat="1" ht="13.5" thickBot="1" x14ac:dyDescent="0.25">
      <c r="B7" s="113">
        <v>1</v>
      </c>
      <c r="C7" s="8">
        <v>2</v>
      </c>
      <c r="D7" s="8">
        <v>3</v>
      </c>
      <c r="E7" s="8">
        <v>4</v>
      </c>
      <c r="F7" s="8">
        <v>5</v>
      </c>
      <c r="G7" s="8">
        <v>6</v>
      </c>
      <c r="H7" s="8">
        <v>7</v>
      </c>
      <c r="I7" s="8">
        <v>8</v>
      </c>
      <c r="J7" s="8">
        <v>9</v>
      </c>
      <c r="K7" s="8">
        <v>10</v>
      </c>
      <c r="L7" s="100">
        <v>11</v>
      </c>
      <c r="M7" s="101">
        <v>12</v>
      </c>
    </row>
    <row r="8" spans="2:13" s="2" customFormat="1" ht="33.75" x14ac:dyDescent="0.2">
      <c r="B8" s="141" t="s">
        <v>12</v>
      </c>
      <c r="C8" s="23" t="s">
        <v>186</v>
      </c>
      <c r="D8" s="23" t="s">
        <v>187</v>
      </c>
      <c r="E8" s="42" t="s">
        <v>52</v>
      </c>
      <c r="F8" s="28" t="s">
        <v>58</v>
      </c>
      <c r="G8" s="39" t="s">
        <v>59</v>
      </c>
      <c r="H8" s="58" t="s">
        <v>57</v>
      </c>
      <c r="I8" s="26" t="s">
        <v>9</v>
      </c>
      <c r="J8" s="40" t="s">
        <v>67</v>
      </c>
      <c r="K8" s="56" t="s">
        <v>46</v>
      </c>
      <c r="L8" s="81">
        <v>560900</v>
      </c>
      <c r="M8" s="95">
        <v>1197286</v>
      </c>
    </row>
    <row r="9" spans="2:13" s="2" customFormat="1" ht="56.25" x14ac:dyDescent="0.2">
      <c r="B9" s="158"/>
      <c r="C9" s="42" t="s">
        <v>188</v>
      </c>
      <c r="D9" s="42" t="s">
        <v>189</v>
      </c>
      <c r="E9" s="42" t="s">
        <v>80</v>
      </c>
      <c r="F9" s="28" t="s">
        <v>81</v>
      </c>
      <c r="G9" s="64" t="s">
        <v>82</v>
      </c>
      <c r="H9" s="58" t="s">
        <v>83</v>
      </c>
      <c r="I9" s="26" t="s">
        <v>36</v>
      </c>
      <c r="J9" s="40" t="s">
        <v>151</v>
      </c>
      <c r="K9" s="104" t="s">
        <v>84</v>
      </c>
      <c r="L9" s="79">
        <v>319829</v>
      </c>
      <c r="M9" s="50">
        <v>429652</v>
      </c>
    </row>
    <row r="10" spans="2:13" s="2" customFormat="1" ht="68.25" thickBot="1" x14ac:dyDescent="0.25">
      <c r="B10" s="142"/>
      <c r="C10" s="98" t="s">
        <v>190</v>
      </c>
      <c r="D10" s="98" t="s">
        <v>189</v>
      </c>
      <c r="E10" s="43" t="s">
        <v>61</v>
      </c>
      <c r="F10" s="44" t="s">
        <v>139</v>
      </c>
      <c r="G10" s="68" t="s">
        <v>114</v>
      </c>
      <c r="H10" s="59" t="s">
        <v>115</v>
      </c>
      <c r="I10" s="29" t="s">
        <v>36</v>
      </c>
      <c r="J10" s="21" t="s">
        <v>142</v>
      </c>
      <c r="K10" s="105" t="s">
        <v>116</v>
      </c>
      <c r="L10" s="80">
        <v>100692</v>
      </c>
      <c r="M10" s="93">
        <v>213166</v>
      </c>
    </row>
    <row r="11" spans="2:13" s="2" customFormat="1" ht="15.75" customHeight="1" thickBot="1" x14ac:dyDescent="0.25">
      <c r="B11" s="152" t="s">
        <v>5</v>
      </c>
      <c r="C11" s="153"/>
      <c r="D11" s="153"/>
      <c r="E11" s="153"/>
      <c r="F11" s="153"/>
      <c r="G11" s="153"/>
      <c r="H11" s="153"/>
      <c r="I11" s="153"/>
      <c r="J11" s="153"/>
      <c r="K11" s="154"/>
      <c r="L11" s="82">
        <f>L8+L9+L10</f>
        <v>981421</v>
      </c>
      <c r="M11" s="83">
        <f>M8+M9+M10</f>
        <v>1840104</v>
      </c>
    </row>
    <row r="12" spans="2:13" s="2" customFormat="1" ht="45.75" customHeight="1" thickBot="1" x14ac:dyDescent="0.25">
      <c r="B12" s="116" t="s">
        <v>29</v>
      </c>
      <c r="C12" s="98" t="s">
        <v>191</v>
      </c>
      <c r="D12" s="98" t="s">
        <v>192</v>
      </c>
      <c r="E12" s="43" t="s">
        <v>61</v>
      </c>
      <c r="F12" s="43" t="s">
        <v>70</v>
      </c>
      <c r="G12" s="44" t="s">
        <v>71</v>
      </c>
      <c r="H12" s="45" t="s">
        <v>72</v>
      </c>
      <c r="I12" s="46" t="s">
        <v>30</v>
      </c>
      <c r="J12" s="47" t="s">
        <v>153</v>
      </c>
      <c r="K12" s="54" t="s">
        <v>73</v>
      </c>
      <c r="L12" s="86">
        <v>96000</v>
      </c>
      <c r="M12" s="94">
        <v>160000</v>
      </c>
    </row>
    <row r="13" spans="2:13" s="2" customFormat="1" ht="15.75" customHeight="1" thickBot="1" x14ac:dyDescent="0.25">
      <c r="B13" s="152" t="s">
        <v>45</v>
      </c>
      <c r="C13" s="153"/>
      <c r="D13" s="153"/>
      <c r="E13" s="153"/>
      <c r="F13" s="153"/>
      <c r="G13" s="153"/>
      <c r="H13" s="153"/>
      <c r="I13" s="153"/>
      <c r="J13" s="153"/>
      <c r="K13" s="154"/>
      <c r="L13" s="84">
        <f>L12</f>
        <v>96000</v>
      </c>
      <c r="M13" s="85">
        <f>M12</f>
        <v>160000</v>
      </c>
    </row>
    <row r="14" spans="2:13" s="3" customFormat="1" ht="66.75" customHeight="1" x14ac:dyDescent="0.2">
      <c r="B14" s="141" t="s">
        <v>13</v>
      </c>
      <c r="C14" s="98" t="s">
        <v>193</v>
      </c>
      <c r="D14" s="42" t="s">
        <v>194</v>
      </c>
      <c r="E14" s="42" t="s">
        <v>52</v>
      </c>
      <c r="F14" s="28" t="s">
        <v>53</v>
      </c>
      <c r="G14" s="39" t="s">
        <v>54</v>
      </c>
      <c r="H14" s="38" t="s">
        <v>55</v>
      </c>
      <c r="I14" s="66" t="s">
        <v>56</v>
      </c>
      <c r="J14" s="33" t="s">
        <v>68</v>
      </c>
      <c r="K14" s="67" t="s">
        <v>31</v>
      </c>
      <c r="L14" s="81">
        <v>23825</v>
      </c>
      <c r="M14" s="95">
        <v>431900</v>
      </c>
    </row>
    <row r="15" spans="2:13" s="3" customFormat="1" ht="68.25" thickBot="1" x14ac:dyDescent="0.25">
      <c r="B15" s="142"/>
      <c r="C15" s="98" t="s">
        <v>190</v>
      </c>
      <c r="D15" s="23" t="s">
        <v>189</v>
      </c>
      <c r="E15" s="24" t="s">
        <v>61</v>
      </c>
      <c r="F15" s="30" t="s">
        <v>123</v>
      </c>
      <c r="G15" s="31" t="s">
        <v>124</v>
      </c>
      <c r="H15" s="32" t="s">
        <v>125</v>
      </c>
      <c r="I15" s="65" t="s">
        <v>28</v>
      </c>
      <c r="J15" s="35" t="s">
        <v>143</v>
      </c>
      <c r="K15" s="106" t="s">
        <v>31</v>
      </c>
      <c r="L15" s="80">
        <v>73870</v>
      </c>
      <c r="M15" s="93">
        <v>150000</v>
      </c>
    </row>
    <row r="16" spans="2:13" s="2" customFormat="1" ht="15.75" customHeight="1" thickBot="1" x14ac:dyDescent="0.25">
      <c r="B16" s="152" t="s">
        <v>6</v>
      </c>
      <c r="C16" s="153"/>
      <c r="D16" s="153"/>
      <c r="E16" s="153"/>
      <c r="F16" s="153"/>
      <c r="G16" s="153"/>
      <c r="H16" s="153"/>
      <c r="I16" s="153"/>
      <c r="J16" s="153"/>
      <c r="K16" s="154"/>
      <c r="L16" s="87">
        <f>L14+L15</f>
        <v>97695</v>
      </c>
      <c r="M16" s="88">
        <f>M14+M15</f>
        <v>581900</v>
      </c>
    </row>
    <row r="17" spans="2:13" s="2" customFormat="1" ht="54" customHeight="1" thickBot="1" x14ac:dyDescent="0.25">
      <c r="B17" s="117" t="s">
        <v>32</v>
      </c>
      <c r="C17" s="23" t="s">
        <v>186</v>
      </c>
      <c r="D17" s="23" t="s">
        <v>187</v>
      </c>
      <c r="E17" s="24" t="s">
        <v>49</v>
      </c>
      <c r="F17" s="31" t="s">
        <v>60</v>
      </c>
      <c r="G17" s="27" t="s">
        <v>50</v>
      </c>
      <c r="H17" s="34" t="s">
        <v>51</v>
      </c>
      <c r="I17" s="24" t="s">
        <v>34</v>
      </c>
      <c r="J17" s="96" t="s">
        <v>66</v>
      </c>
      <c r="K17" s="55" t="s">
        <v>47</v>
      </c>
      <c r="L17" s="86">
        <v>328545</v>
      </c>
      <c r="M17" s="94">
        <v>1198032</v>
      </c>
    </row>
    <row r="18" spans="2:13" s="2" customFormat="1" ht="15.75" customHeight="1" thickBot="1" x14ac:dyDescent="0.25">
      <c r="B18" s="152" t="s">
        <v>35</v>
      </c>
      <c r="C18" s="153"/>
      <c r="D18" s="153"/>
      <c r="E18" s="153"/>
      <c r="F18" s="153"/>
      <c r="G18" s="153"/>
      <c r="H18" s="153"/>
      <c r="I18" s="153"/>
      <c r="J18" s="153"/>
      <c r="K18" s="154"/>
      <c r="L18" s="87">
        <f>L17</f>
        <v>328545</v>
      </c>
      <c r="M18" s="78">
        <f>M17</f>
        <v>1198032</v>
      </c>
    </row>
    <row r="19" spans="2:13" s="2" customFormat="1" ht="68.25" thickBot="1" x14ac:dyDescent="0.25">
      <c r="B19" s="118" t="s">
        <v>14</v>
      </c>
      <c r="C19" s="23" t="s">
        <v>188</v>
      </c>
      <c r="D19" s="23" t="s">
        <v>195</v>
      </c>
      <c r="E19" s="1" t="s">
        <v>85</v>
      </c>
      <c r="F19" s="30" t="s">
        <v>86</v>
      </c>
      <c r="G19" s="27" t="s">
        <v>87</v>
      </c>
      <c r="H19" s="25" t="s">
        <v>88</v>
      </c>
      <c r="I19" s="27" t="s">
        <v>11</v>
      </c>
      <c r="J19" s="57" t="s">
        <v>150</v>
      </c>
      <c r="K19" s="106" t="s">
        <v>89</v>
      </c>
      <c r="L19" s="86">
        <v>313023</v>
      </c>
      <c r="M19" s="94">
        <v>516310</v>
      </c>
    </row>
    <row r="20" spans="2:13" s="2" customFormat="1" ht="15.75" customHeight="1" thickBot="1" x14ac:dyDescent="0.25">
      <c r="B20" s="152" t="s">
        <v>10</v>
      </c>
      <c r="C20" s="153"/>
      <c r="D20" s="153"/>
      <c r="E20" s="153"/>
      <c r="F20" s="153"/>
      <c r="G20" s="153"/>
      <c r="H20" s="153"/>
      <c r="I20" s="153"/>
      <c r="J20" s="153"/>
      <c r="K20" s="154"/>
      <c r="L20" s="87">
        <f>L19</f>
        <v>313023</v>
      </c>
      <c r="M20" s="78">
        <f>M19</f>
        <v>516310</v>
      </c>
    </row>
    <row r="21" spans="2:13" s="2" customFormat="1" ht="79.5" thickBot="1" x14ac:dyDescent="0.25">
      <c r="B21" s="116" t="s">
        <v>117</v>
      </c>
      <c r="C21" s="23" t="s">
        <v>190</v>
      </c>
      <c r="D21" s="23" t="s">
        <v>189</v>
      </c>
      <c r="E21" s="1" t="s">
        <v>85</v>
      </c>
      <c r="F21" s="30" t="s">
        <v>119</v>
      </c>
      <c r="G21" s="27" t="s">
        <v>120</v>
      </c>
      <c r="H21" s="36" t="s">
        <v>121</v>
      </c>
      <c r="I21" s="27" t="s">
        <v>11</v>
      </c>
      <c r="J21" s="57" t="s">
        <v>144</v>
      </c>
      <c r="K21" s="106" t="s">
        <v>122</v>
      </c>
      <c r="L21" s="86">
        <v>28760</v>
      </c>
      <c r="M21" s="94">
        <v>54405</v>
      </c>
    </row>
    <row r="22" spans="2:13" s="2" customFormat="1" ht="15.75" customHeight="1" thickBot="1" x14ac:dyDescent="0.25">
      <c r="B22" s="152" t="s">
        <v>118</v>
      </c>
      <c r="C22" s="153"/>
      <c r="D22" s="153"/>
      <c r="E22" s="153"/>
      <c r="F22" s="153"/>
      <c r="G22" s="153"/>
      <c r="H22" s="153"/>
      <c r="I22" s="153"/>
      <c r="J22" s="153"/>
      <c r="K22" s="154"/>
      <c r="L22" s="87">
        <f>L21</f>
        <v>28760</v>
      </c>
      <c r="M22" s="78">
        <f>M21</f>
        <v>54405</v>
      </c>
    </row>
    <row r="23" spans="2:13" s="2" customFormat="1" ht="34.5" thickBot="1" x14ac:dyDescent="0.25">
      <c r="B23" s="116" t="s">
        <v>167</v>
      </c>
      <c r="C23" s="24" t="s">
        <v>197</v>
      </c>
      <c r="D23" s="1" t="s">
        <v>196</v>
      </c>
      <c r="E23" s="1">
        <v>2023</v>
      </c>
      <c r="F23" s="30" t="s">
        <v>168</v>
      </c>
      <c r="G23" s="27" t="s">
        <v>169</v>
      </c>
      <c r="H23" s="36" t="s">
        <v>170</v>
      </c>
      <c r="I23" s="27" t="s">
        <v>171</v>
      </c>
      <c r="J23" s="57"/>
      <c r="K23" s="107" t="s">
        <v>172</v>
      </c>
      <c r="L23" s="86">
        <v>12250</v>
      </c>
      <c r="M23" s="94">
        <v>12250</v>
      </c>
    </row>
    <row r="24" spans="2:13" s="2" customFormat="1" ht="15.75" customHeight="1" thickBot="1" x14ac:dyDescent="0.25">
      <c r="B24" s="152" t="s">
        <v>174</v>
      </c>
      <c r="C24" s="153"/>
      <c r="D24" s="153"/>
      <c r="E24" s="153"/>
      <c r="F24" s="153"/>
      <c r="G24" s="153"/>
      <c r="H24" s="153"/>
      <c r="I24" s="153"/>
      <c r="J24" s="153"/>
      <c r="K24" s="154"/>
      <c r="L24" s="87">
        <f>L23</f>
        <v>12250</v>
      </c>
      <c r="M24" s="78">
        <f>M23</f>
        <v>12250</v>
      </c>
    </row>
    <row r="25" spans="2:13" s="3" customFormat="1" ht="37.5" customHeight="1" thickBot="1" x14ac:dyDescent="0.25">
      <c r="B25" s="119" t="s">
        <v>126</v>
      </c>
      <c r="C25" s="23" t="s">
        <v>190</v>
      </c>
      <c r="D25" s="23" t="s">
        <v>189</v>
      </c>
      <c r="E25" s="24" t="s">
        <v>61</v>
      </c>
      <c r="F25" s="31" t="s">
        <v>127</v>
      </c>
      <c r="G25" s="31" t="s">
        <v>128</v>
      </c>
      <c r="H25" s="34" t="s">
        <v>129</v>
      </c>
      <c r="I25" s="31" t="s">
        <v>11</v>
      </c>
      <c r="J25" s="21" t="s">
        <v>145</v>
      </c>
      <c r="K25" s="108" t="s">
        <v>130</v>
      </c>
      <c r="L25" s="86">
        <v>130650</v>
      </c>
      <c r="M25" s="94">
        <v>220000</v>
      </c>
    </row>
    <row r="26" spans="2:13" s="2" customFormat="1" ht="15.75" customHeight="1" thickBot="1" x14ac:dyDescent="0.25">
      <c r="B26" s="152" t="s">
        <v>131</v>
      </c>
      <c r="C26" s="153"/>
      <c r="D26" s="153"/>
      <c r="E26" s="153"/>
      <c r="F26" s="153"/>
      <c r="G26" s="153"/>
      <c r="H26" s="153"/>
      <c r="I26" s="153"/>
      <c r="J26" s="153"/>
      <c r="K26" s="154"/>
      <c r="L26" s="87">
        <f>L25</f>
        <v>130650</v>
      </c>
      <c r="M26" s="78">
        <f>M25</f>
        <v>220000</v>
      </c>
    </row>
    <row r="27" spans="2:13" s="3" customFormat="1" ht="61.5" customHeight="1" thickBot="1" x14ac:dyDescent="0.25">
      <c r="B27" s="114" t="s">
        <v>39</v>
      </c>
      <c r="C27" s="23" t="s">
        <v>190</v>
      </c>
      <c r="D27" s="23" t="s">
        <v>192</v>
      </c>
      <c r="E27" s="24" t="s">
        <v>61</v>
      </c>
      <c r="F27" s="31" t="s">
        <v>138</v>
      </c>
      <c r="G27" s="31" t="s">
        <v>96</v>
      </c>
      <c r="H27" s="34" t="s">
        <v>97</v>
      </c>
      <c r="I27" s="31" t="s">
        <v>11</v>
      </c>
      <c r="J27" s="21" t="s">
        <v>146</v>
      </c>
      <c r="K27" s="108" t="s">
        <v>98</v>
      </c>
      <c r="L27" s="86">
        <v>349720</v>
      </c>
      <c r="M27" s="94">
        <v>657795</v>
      </c>
    </row>
    <row r="28" spans="2:13" s="2" customFormat="1" ht="15.75" customHeight="1" thickBot="1" x14ac:dyDescent="0.25">
      <c r="B28" s="152" t="s">
        <v>38</v>
      </c>
      <c r="C28" s="153"/>
      <c r="D28" s="153"/>
      <c r="E28" s="153"/>
      <c r="F28" s="153"/>
      <c r="G28" s="153"/>
      <c r="H28" s="153"/>
      <c r="I28" s="153"/>
      <c r="J28" s="153"/>
      <c r="K28" s="154"/>
      <c r="L28" s="87">
        <f>L27</f>
        <v>349720</v>
      </c>
      <c r="M28" s="78">
        <f>M27</f>
        <v>657795</v>
      </c>
    </row>
    <row r="29" spans="2:13" s="3" customFormat="1" ht="54.75" customHeight="1" x14ac:dyDescent="0.2">
      <c r="B29" s="141" t="s">
        <v>94</v>
      </c>
      <c r="C29" s="72" t="s">
        <v>188</v>
      </c>
      <c r="D29" s="72" t="s">
        <v>189</v>
      </c>
      <c r="E29" s="72" t="s">
        <v>61</v>
      </c>
      <c r="F29" s="73" t="s">
        <v>90</v>
      </c>
      <c r="G29" s="73" t="s">
        <v>91</v>
      </c>
      <c r="H29" s="74" t="s">
        <v>92</v>
      </c>
      <c r="I29" s="73" t="s">
        <v>33</v>
      </c>
      <c r="J29" s="75" t="s">
        <v>152</v>
      </c>
      <c r="K29" s="109" t="s">
        <v>93</v>
      </c>
      <c r="L29" s="81">
        <v>101295</v>
      </c>
      <c r="M29" s="95">
        <v>159088</v>
      </c>
    </row>
    <row r="30" spans="2:13" s="3" customFormat="1" ht="36.75" customHeight="1" thickBot="1" x14ac:dyDescent="0.25">
      <c r="B30" s="142"/>
      <c r="C30" s="24" t="s">
        <v>197</v>
      </c>
      <c r="D30" s="24" t="s">
        <v>196</v>
      </c>
      <c r="E30" s="24">
        <v>2023</v>
      </c>
      <c r="F30" s="31" t="s">
        <v>166</v>
      </c>
      <c r="G30" s="31" t="s">
        <v>155</v>
      </c>
      <c r="H30" s="71" t="s">
        <v>156</v>
      </c>
      <c r="I30" s="77" t="s">
        <v>164</v>
      </c>
      <c r="J30" s="21"/>
      <c r="K30" s="110" t="s">
        <v>93</v>
      </c>
      <c r="L30" s="80">
        <v>9610</v>
      </c>
      <c r="M30" s="93">
        <v>9610</v>
      </c>
    </row>
    <row r="31" spans="2:13" s="2" customFormat="1" ht="15.75" customHeight="1" thickBot="1" x14ac:dyDescent="0.25">
      <c r="B31" s="152" t="s">
        <v>95</v>
      </c>
      <c r="C31" s="153"/>
      <c r="D31" s="153"/>
      <c r="E31" s="153"/>
      <c r="F31" s="153"/>
      <c r="G31" s="153"/>
      <c r="H31" s="153"/>
      <c r="I31" s="153"/>
      <c r="J31" s="153"/>
      <c r="K31" s="154"/>
      <c r="L31" s="87">
        <f>L29+L30</f>
        <v>110905</v>
      </c>
      <c r="M31" s="78">
        <f>M29+M30</f>
        <v>168698</v>
      </c>
    </row>
    <row r="32" spans="2:13" s="2" customFormat="1" ht="93.75" customHeight="1" x14ac:dyDescent="0.2">
      <c r="B32" s="141" t="s">
        <v>48</v>
      </c>
      <c r="C32" s="121" t="s">
        <v>198</v>
      </c>
      <c r="D32" s="121" t="s">
        <v>192</v>
      </c>
      <c r="E32" s="121" t="s">
        <v>61</v>
      </c>
      <c r="F32" s="121" t="s">
        <v>62</v>
      </c>
      <c r="G32" s="123" t="s">
        <v>63</v>
      </c>
      <c r="H32" s="121" t="s">
        <v>64</v>
      </c>
      <c r="I32" s="125" t="s">
        <v>11</v>
      </c>
      <c r="J32" s="127" t="s">
        <v>69</v>
      </c>
      <c r="K32" s="56" t="s">
        <v>65</v>
      </c>
      <c r="L32" s="81">
        <v>1473855</v>
      </c>
      <c r="M32" s="129">
        <v>5800000</v>
      </c>
    </row>
    <row r="33" spans="2:13" s="2" customFormat="1" ht="93.75" customHeight="1" thickBot="1" x14ac:dyDescent="0.25">
      <c r="B33" s="142"/>
      <c r="C33" s="140"/>
      <c r="D33" s="140"/>
      <c r="E33" s="122"/>
      <c r="F33" s="122"/>
      <c r="G33" s="124"/>
      <c r="H33" s="122"/>
      <c r="I33" s="126"/>
      <c r="J33" s="128"/>
      <c r="K33" s="106" t="s">
        <v>79</v>
      </c>
      <c r="L33" s="80">
        <v>1593088</v>
      </c>
      <c r="M33" s="130"/>
    </row>
    <row r="34" spans="2:13" s="2" customFormat="1" ht="15.75" customHeight="1" thickBot="1" x14ac:dyDescent="0.25">
      <c r="B34" s="152" t="s">
        <v>78</v>
      </c>
      <c r="C34" s="153"/>
      <c r="D34" s="153"/>
      <c r="E34" s="153"/>
      <c r="F34" s="153"/>
      <c r="G34" s="153"/>
      <c r="H34" s="153"/>
      <c r="I34" s="153"/>
      <c r="J34" s="153"/>
      <c r="K34" s="154"/>
      <c r="L34" s="87">
        <f>L32+L33</f>
        <v>3066943</v>
      </c>
      <c r="M34" s="78">
        <f>M32</f>
        <v>5800000</v>
      </c>
    </row>
    <row r="35" spans="2:13" s="3" customFormat="1" ht="45" x14ac:dyDescent="0.2">
      <c r="B35" s="141" t="s">
        <v>15</v>
      </c>
      <c r="C35" s="42" t="s">
        <v>191</v>
      </c>
      <c r="D35" s="42" t="s">
        <v>192</v>
      </c>
      <c r="E35" s="42" t="s">
        <v>61</v>
      </c>
      <c r="F35" s="42" t="s">
        <v>74</v>
      </c>
      <c r="G35" s="39" t="s">
        <v>75</v>
      </c>
      <c r="H35" s="25" t="s">
        <v>76</v>
      </c>
      <c r="I35" s="39" t="s">
        <v>37</v>
      </c>
      <c r="J35" s="40" t="s">
        <v>154</v>
      </c>
      <c r="K35" s="60" t="s">
        <v>77</v>
      </c>
      <c r="L35" s="81">
        <v>142938</v>
      </c>
      <c r="M35" s="95">
        <v>250000</v>
      </c>
    </row>
    <row r="36" spans="2:13" ht="57" thickBot="1" x14ac:dyDescent="0.25">
      <c r="B36" s="142"/>
      <c r="C36" s="23" t="s">
        <v>190</v>
      </c>
      <c r="D36" s="23" t="s">
        <v>192</v>
      </c>
      <c r="E36" s="23" t="s">
        <v>99</v>
      </c>
      <c r="F36" s="27" t="s">
        <v>100</v>
      </c>
      <c r="G36" s="23" t="s">
        <v>101</v>
      </c>
      <c r="H36" s="36" t="s">
        <v>102</v>
      </c>
      <c r="I36" s="52" t="s">
        <v>36</v>
      </c>
      <c r="J36" s="53" t="s">
        <v>147</v>
      </c>
      <c r="K36" s="106" t="s">
        <v>40</v>
      </c>
      <c r="L36" s="89">
        <v>273224</v>
      </c>
      <c r="M36" s="97">
        <v>598795</v>
      </c>
    </row>
    <row r="37" spans="2:13" ht="15.75" customHeight="1" thickBot="1" x14ac:dyDescent="0.25">
      <c r="B37" s="152" t="s">
        <v>8</v>
      </c>
      <c r="C37" s="153"/>
      <c r="D37" s="153"/>
      <c r="E37" s="153"/>
      <c r="F37" s="153"/>
      <c r="G37" s="153"/>
      <c r="H37" s="153"/>
      <c r="I37" s="153"/>
      <c r="J37" s="153"/>
      <c r="K37" s="154"/>
      <c r="L37" s="87">
        <f>L35+L36</f>
        <v>416162</v>
      </c>
      <c r="M37" s="78">
        <f>M35+M36</f>
        <v>848795</v>
      </c>
    </row>
    <row r="38" spans="2:13" ht="68.25" thickBot="1" x14ac:dyDescent="0.25">
      <c r="B38" s="115" t="s">
        <v>103</v>
      </c>
      <c r="C38" s="23" t="s">
        <v>190</v>
      </c>
      <c r="D38" s="23" t="s">
        <v>192</v>
      </c>
      <c r="E38" s="24" t="s">
        <v>61</v>
      </c>
      <c r="F38" s="24" t="s">
        <v>105</v>
      </c>
      <c r="G38" s="31" t="s">
        <v>106</v>
      </c>
      <c r="H38" s="61" t="s">
        <v>107</v>
      </c>
      <c r="I38" s="62" t="s">
        <v>28</v>
      </c>
      <c r="J38" s="63" t="s">
        <v>148</v>
      </c>
      <c r="K38" s="106" t="s">
        <v>108</v>
      </c>
      <c r="L38" s="86">
        <v>334329</v>
      </c>
      <c r="M38" s="94">
        <v>598795</v>
      </c>
    </row>
    <row r="39" spans="2:13" ht="15.75" customHeight="1" thickBot="1" x14ac:dyDescent="0.25">
      <c r="B39" s="152" t="s">
        <v>104</v>
      </c>
      <c r="C39" s="153"/>
      <c r="D39" s="153"/>
      <c r="E39" s="153"/>
      <c r="F39" s="153"/>
      <c r="G39" s="153"/>
      <c r="H39" s="153"/>
      <c r="I39" s="153"/>
      <c r="J39" s="153"/>
      <c r="K39" s="154"/>
      <c r="L39" s="87">
        <f>L38</f>
        <v>334329</v>
      </c>
      <c r="M39" s="78">
        <f>M38</f>
        <v>598795</v>
      </c>
    </row>
    <row r="40" spans="2:13" s="3" customFormat="1" ht="102" thickBot="1" x14ac:dyDescent="0.25">
      <c r="B40" s="115" t="s">
        <v>176</v>
      </c>
      <c r="C40" s="24" t="s">
        <v>197</v>
      </c>
      <c r="D40" s="24" t="s">
        <v>196</v>
      </c>
      <c r="E40" s="24">
        <v>2023</v>
      </c>
      <c r="F40" s="76" t="s">
        <v>177</v>
      </c>
      <c r="G40" s="31" t="s">
        <v>178</v>
      </c>
      <c r="H40" s="34" t="s">
        <v>179</v>
      </c>
      <c r="I40" s="77" t="s">
        <v>56</v>
      </c>
      <c r="J40" s="21"/>
      <c r="K40" s="110" t="s">
        <v>180</v>
      </c>
      <c r="L40" s="86">
        <v>8197</v>
      </c>
      <c r="M40" s="94">
        <v>8197</v>
      </c>
    </row>
    <row r="41" spans="2:13" s="2" customFormat="1" ht="15.75" customHeight="1" thickBot="1" x14ac:dyDescent="0.25">
      <c r="B41" s="152" t="s">
        <v>181</v>
      </c>
      <c r="C41" s="153"/>
      <c r="D41" s="153"/>
      <c r="E41" s="153"/>
      <c r="F41" s="153"/>
      <c r="G41" s="153"/>
      <c r="H41" s="153"/>
      <c r="I41" s="153"/>
      <c r="J41" s="153"/>
      <c r="K41" s="154"/>
      <c r="L41" s="87">
        <f>L40</f>
        <v>8197</v>
      </c>
      <c r="M41" s="78">
        <f>M40</f>
        <v>8197</v>
      </c>
    </row>
    <row r="42" spans="2:13" ht="57" thickBot="1" x14ac:dyDescent="0.25">
      <c r="B42" s="115" t="s">
        <v>109</v>
      </c>
      <c r="C42" s="23" t="s">
        <v>190</v>
      </c>
      <c r="D42" s="23" t="s">
        <v>192</v>
      </c>
      <c r="E42" s="24" t="s">
        <v>61</v>
      </c>
      <c r="F42" s="24" t="s">
        <v>110</v>
      </c>
      <c r="G42" s="31" t="s">
        <v>111</v>
      </c>
      <c r="H42" s="36" t="s">
        <v>112</v>
      </c>
      <c r="I42" s="62" t="s">
        <v>11</v>
      </c>
      <c r="J42" s="63" t="s">
        <v>149</v>
      </c>
      <c r="K42" s="60" t="s">
        <v>113</v>
      </c>
      <c r="L42" s="86">
        <v>311575</v>
      </c>
      <c r="M42" s="94">
        <v>598795</v>
      </c>
    </row>
    <row r="43" spans="2:13" ht="15.75" customHeight="1" thickBot="1" x14ac:dyDescent="0.25">
      <c r="B43" s="152" t="s">
        <v>132</v>
      </c>
      <c r="C43" s="153"/>
      <c r="D43" s="153"/>
      <c r="E43" s="153"/>
      <c r="F43" s="153"/>
      <c r="G43" s="153"/>
      <c r="H43" s="153"/>
      <c r="I43" s="153"/>
      <c r="J43" s="153"/>
      <c r="K43" s="154"/>
      <c r="L43" s="87">
        <f>L42</f>
        <v>311575</v>
      </c>
      <c r="M43" s="78">
        <f>M42</f>
        <v>598795</v>
      </c>
    </row>
    <row r="44" spans="2:13" s="3" customFormat="1" ht="34.5" thickBot="1" x14ac:dyDescent="0.25">
      <c r="B44" s="115" t="s">
        <v>157</v>
      </c>
      <c r="C44" s="24" t="s">
        <v>197</v>
      </c>
      <c r="D44" s="24" t="s">
        <v>196</v>
      </c>
      <c r="E44" s="24">
        <v>2023</v>
      </c>
      <c r="F44" s="76" t="s">
        <v>165</v>
      </c>
      <c r="G44" s="31" t="s">
        <v>158</v>
      </c>
      <c r="H44" s="34" t="s">
        <v>159</v>
      </c>
      <c r="I44" s="77" t="s">
        <v>163</v>
      </c>
      <c r="J44" s="21"/>
      <c r="K44" s="110" t="s">
        <v>160</v>
      </c>
      <c r="L44" s="86">
        <v>8500</v>
      </c>
      <c r="M44" s="94">
        <v>8500</v>
      </c>
    </row>
    <row r="45" spans="2:13" s="2" customFormat="1" ht="15.75" customHeight="1" thickBot="1" x14ac:dyDescent="0.25">
      <c r="B45" s="152" t="s">
        <v>161</v>
      </c>
      <c r="C45" s="153"/>
      <c r="D45" s="153"/>
      <c r="E45" s="153"/>
      <c r="F45" s="153"/>
      <c r="G45" s="153"/>
      <c r="H45" s="153"/>
      <c r="I45" s="153"/>
      <c r="J45" s="153"/>
      <c r="K45" s="154"/>
      <c r="L45" s="87">
        <f>L44</f>
        <v>8500</v>
      </c>
      <c r="M45" s="78">
        <f>M44</f>
        <v>8500</v>
      </c>
    </row>
    <row r="46" spans="2:13" ht="16.5" thickBot="1" x14ac:dyDescent="0.25">
      <c r="B46" s="159" t="s">
        <v>184</v>
      </c>
      <c r="C46" s="160"/>
      <c r="D46" s="160"/>
      <c r="E46" s="160"/>
      <c r="F46" s="160"/>
      <c r="G46" s="160"/>
      <c r="H46" s="160"/>
      <c r="I46" s="160"/>
      <c r="J46" s="160"/>
      <c r="K46" s="161"/>
      <c r="L46" s="90">
        <f>L11+L13+L16+L18+L20+L22+L24+L26+L28+L31+L34+L37+L39+L41+L43+L45</f>
        <v>6594675</v>
      </c>
      <c r="M46" s="91"/>
    </row>
    <row r="47" spans="2:13" ht="16.5" thickBot="1" x14ac:dyDescent="0.25">
      <c r="B47" s="159" t="s">
        <v>185</v>
      </c>
      <c r="C47" s="160"/>
      <c r="D47" s="160"/>
      <c r="E47" s="160"/>
      <c r="F47" s="160"/>
      <c r="G47" s="160"/>
      <c r="H47" s="160"/>
      <c r="I47" s="160"/>
      <c r="J47" s="160"/>
      <c r="K47" s="160"/>
      <c r="L47" s="161"/>
      <c r="M47" s="92">
        <f>M11+M13+M16+M18+M20+M22+M24+M26+M28+M31+M34+M37+M39+M41+M43+M45</f>
        <v>13272576</v>
      </c>
    </row>
    <row r="50" spans="2:13" s="5" customFormat="1" ht="15.75" x14ac:dyDescent="0.2">
      <c r="B50" s="120" t="s">
        <v>141</v>
      </c>
      <c r="C50" s="10"/>
      <c r="D50" s="10"/>
      <c r="E50" s="10"/>
      <c r="F50" s="10"/>
      <c r="G50" s="10"/>
      <c r="I50" s="4"/>
      <c r="J50" s="4"/>
      <c r="K50" s="13"/>
      <c r="L50" s="51"/>
      <c r="M50" s="51"/>
    </row>
    <row r="51" spans="2:13" s="5" customFormat="1" ht="13.5" thickBot="1" x14ac:dyDescent="0.25">
      <c r="B51" s="9"/>
      <c r="C51" s="9"/>
      <c r="D51" s="11"/>
      <c r="E51" s="9"/>
      <c r="F51" s="12"/>
      <c r="G51" s="12"/>
      <c r="I51" s="4"/>
      <c r="J51" s="4"/>
      <c r="K51" s="13"/>
      <c r="L51" s="51"/>
      <c r="M51" s="51"/>
    </row>
    <row r="52" spans="2:13" s="16" customFormat="1" ht="11.25" x14ac:dyDescent="0.2">
      <c r="B52" s="137" t="s">
        <v>17</v>
      </c>
      <c r="C52" s="138"/>
      <c r="D52" s="139"/>
      <c r="E52" s="14" t="s">
        <v>18</v>
      </c>
      <c r="F52" s="15"/>
      <c r="G52" s="15"/>
      <c r="I52" s="17"/>
      <c r="J52" s="17"/>
      <c r="K52" s="13"/>
    </row>
    <row r="53" spans="2:13" s="5" customFormat="1" ht="12.75" x14ac:dyDescent="0.2">
      <c r="B53" s="134" t="s">
        <v>19</v>
      </c>
      <c r="C53" s="135"/>
      <c r="D53" s="136"/>
      <c r="E53" s="18">
        <v>3</v>
      </c>
      <c r="F53" s="12"/>
      <c r="G53" s="12"/>
      <c r="I53" s="4"/>
      <c r="J53" s="4"/>
      <c r="K53" s="13"/>
      <c r="L53" s="51"/>
      <c r="M53" s="51"/>
    </row>
    <row r="54" spans="2:13" s="5" customFormat="1" ht="12.75" x14ac:dyDescent="0.2">
      <c r="B54" s="131" t="s">
        <v>41</v>
      </c>
      <c r="C54" s="132"/>
      <c r="D54" s="133"/>
      <c r="E54" s="37">
        <v>1</v>
      </c>
      <c r="F54" s="12"/>
      <c r="G54" s="12"/>
      <c r="I54" s="4"/>
      <c r="J54" s="4"/>
      <c r="K54" s="13"/>
      <c r="L54" s="51"/>
      <c r="M54" s="51"/>
    </row>
    <row r="55" spans="2:13" s="5" customFormat="1" ht="21" customHeight="1" x14ac:dyDescent="0.2">
      <c r="B55" s="131" t="s">
        <v>20</v>
      </c>
      <c r="C55" s="132"/>
      <c r="D55" s="133"/>
      <c r="E55" s="37">
        <v>2</v>
      </c>
      <c r="F55" s="12"/>
      <c r="G55" s="12"/>
      <c r="I55" s="4"/>
      <c r="J55" s="4"/>
      <c r="K55" s="13"/>
      <c r="L55" s="51"/>
      <c r="M55" s="51"/>
    </row>
    <row r="56" spans="2:13" s="5" customFormat="1" ht="21" customHeight="1" x14ac:dyDescent="0.2">
      <c r="B56" s="131" t="s">
        <v>42</v>
      </c>
      <c r="C56" s="132"/>
      <c r="D56" s="133"/>
      <c r="E56" s="37">
        <v>1</v>
      </c>
      <c r="F56" s="12"/>
      <c r="G56" s="12"/>
      <c r="I56" s="4"/>
      <c r="J56" s="4"/>
      <c r="K56" s="13"/>
      <c r="L56" s="51"/>
      <c r="M56" s="51"/>
    </row>
    <row r="57" spans="2:13" s="5" customFormat="1" ht="21" customHeight="1" x14ac:dyDescent="0.2">
      <c r="B57" s="131" t="s">
        <v>21</v>
      </c>
      <c r="C57" s="132"/>
      <c r="D57" s="133"/>
      <c r="E57" s="37">
        <v>1</v>
      </c>
      <c r="F57" s="12"/>
      <c r="G57" s="12"/>
      <c r="I57" s="4"/>
      <c r="J57" s="4"/>
      <c r="K57" s="13"/>
      <c r="L57" s="51"/>
      <c r="M57" s="51"/>
    </row>
    <row r="58" spans="2:13" s="5" customFormat="1" ht="12.75" x14ac:dyDescent="0.2">
      <c r="B58" s="131" t="s">
        <v>133</v>
      </c>
      <c r="C58" s="132"/>
      <c r="D58" s="133"/>
      <c r="E58" s="37">
        <v>1</v>
      </c>
      <c r="F58" s="12"/>
      <c r="G58" s="12"/>
      <c r="I58" s="4"/>
      <c r="J58" s="4"/>
      <c r="K58" s="13"/>
      <c r="L58" s="51"/>
      <c r="M58" s="51"/>
    </row>
    <row r="59" spans="2:13" s="5" customFormat="1" ht="12.75" x14ac:dyDescent="0.2">
      <c r="B59" s="155" t="s">
        <v>173</v>
      </c>
      <c r="C59" s="156"/>
      <c r="D59" s="157"/>
      <c r="E59" s="37">
        <v>1</v>
      </c>
      <c r="F59" s="12"/>
      <c r="G59" s="12"/>
      <c r="I59" s="4"/>
      <c r="J59" s="4"/>
      <c r="K59" s="13"/>
      <c r="L59" s="51"/>
      <c r="M59" s="51"/>
    </row>
    <row r="60" spans="2:13" s="5" customFormat="1" ht="12.75" x14ac:dyDescent="0.2">
      <c r="B60" s="131" t="s">
        <v>134</v>
      </c>
      <c r="C60" s="132"/>
      <c r="D60" s="133"/>
      <c r="E60" s="37">
        <v>1</v>
      </c>
      <c r="F60" s="12"/>
      <c r="G60" s="12"/>
      <c r="I60" s="4"/>
      <c r="J60" s="4"/>
      <c r="K60" s="13"/>
      <c r="L60" s="51"/>
      <c r="M60" s="51"/>
    </row>
    <row r="61" spans="2:13" s="5" customFormat="1" ht="12.75" x14ac:dyDescent="0.2">
      <c r="B61" s="131" t="s">
        <v>43</v>
      </c>
      <c r="C61" s="132"/>
      <c r="D61" s="133"/>
      <c r="E61" s="37">
        <v>1</v>
      </c>
      <c r="F61" s="12"/>
      <c r="G61" s="12"/>
      <c r="I61" s="4"/>
      <c r="J61" s="4"/>
      <c r="K61" s="13"/>
      <c r="L61" s="51"/>
      <c r="M61" s="51"/>
    </row>
    <row r="62" spans="2:13" s="5" customFormat="1" ht="12.75" x14ac:dyDescent="0.2">
      <c r="B62" s="131" t="s">
        <v>135</v>
      </c>
      <c r="C62" s="132"/>
      <c r="D62" s="133"/>
      <c r="E62" s="37">
        <v>2</v>
      </c>
      <c r="F62" s="12"/>
      <c r="G62" s="12"/>
      <c r="I62" s="4"/>
      <c r="J62" s="4"/>
      <c r="K62" s="13"/>
      <c r="L62" s="51"/>
      <c r="M62" s="51"/>
    </row>
    <row r="63" spans="2:13" s="5" customFormat="1" ht="13.5" customHeight="1" x14ac:dyDescent="0.2">
      <c r="B63" s="134" t="s">
        <v>22</v>
      </c>
      <c r="C63" s="135"/>
      <c r="D63" s="136"/>
      <c r="E63" s="18">
        <v>1</v>
      </c>
      <c r="F63" s="12"/>
      <c r="G63" s="12"/>
      <c r="I63" s="4"/>
      <c r="J63" s="4"/>
      <c r="K63" s="13"/>
      <c r="L63" s="51"/>
      <c r="M63" s="51"/>
    </row>
    <row r="64" spans="2:13" s="5" customFormat="1" ht="12.75" x14ac:dyDescent="0.2">
      <c r="B64" s="134" t="s">
        <v>23</v>
      </c>
      <c r="C64" s="135"/>
      <c r="D64" s="136"/>
      <c r="E64" s="19">
        <v>2</v>
      </c>
      <c r="F64" s="12"/>
      <c r="G64" s="12"/>
      <c r="I64" s="4"/>
      <c r="J64" s="4"/>
      <c r="K64" s="13"/>
      <c r="L64" s="51"/>
      <c r="M64" s="51"/>
    </row>
    <row r="65" spans="2:13" s="5" customFormat="1" ht="12.75" x14ac:dyDescent="0.2">
      <c r="B65" s="134" t="s">
        <v>182</v>
      </c>
      <c r="C65" s="135"/>
      <c r="D65" s="136"/>
      <c r="E65" s="19">
        <v>1</v>
      </c>
      <c r="F65" s="12"/>
      <c r="G65" s="12"/>
      <c r="I65" s="4"/>
      <c r="J65" s="4"/>
      <c r="K65" s="13"/>
      <c r="L65" s="51"/>
      <c r="M65" s="51"/>
    </row>
    <row r="66" spans="2:13" s="5" customFormat="1" ht="12.75" x14ac:dyDescent="0.2">
      <c r="B66" s="134" t="s">
        <v>136</v>
      </c>
      <c r="C66" s="135"/>
      <c r="D66" s="136"/>
      <c r="E66" s="69">
        <v>1</v>
      </c>
      <c r="F66" s="12"/>
      <c r="G66" s="12"/>
      <c r="I66" s="4"/>
      <c r="J66" s="4"/>
      <c r="K66" s="13"/>
      <c r="L66" s="51"/>
      <c r="M66" s="51"/>
    </row>
    <row r="67" spans="2:13" s="5" customFormat="1" ht="21" customHeight="1" x14ac:dyDescent="0.2">
      <c r="B67" s="146" t="s">
        <v>137</v>
      </c>
      <c r="C67" s="147"/>
      <c r="D67" s="148"/>
      <c r="E67" s="70">
        <v>1</v>
      </c>
      <c r="F67" s="12"/>
      <c r="G67" s="12"/>
      <c r="I67" s="4"/>
      <c r="J67" s="4"/>
      <c r="K67" s="13"/>
      <c r="L67" s="51"/>
      <c r="M67" s="51"/>
    </row>
    <row r="68" spans="2:13" s="5" customFormat="1" ht="13.5" thickBot="1" x14ac:dyDescent="0.25">
      <c r="B68" s="146" t="s">
        <v>162</v>
      </c>
      <c r="C68" s="147"/>
      <c r="D68" s="148"/>
      <c r="E68" s="70">
        <v>1</v>
      </c>
      <c r="F68" s="12"/>
      <c r="G68" s="12"/>
      <c r="I68" s="4"/>
      <c r="J68" s="4"/>
      <c r="K68" s="13"/>
      <c r="L68" s="51"/>
      <c r="M68" s="51"/>
    </row>
    <row r="69" spans="2:13" s="5" customFormat="1" ht="13.5" thickBot="1" x14ac:dyDescent="0.25">
      <c r="B69" s="143" t="s">
        <v>24</v>
      </c>
      <c r="C69" s="144"/>
      <c r="D69" s="145"/>
      <c r="E69" s="20">
        <f>SUM(E53:E68)</f>
        <v>21</v>
      </c>
      <c r="F69" s="12"/>
      <c r="G69" s="12"/>
      <c r="I69" s="4"/>
      <c r="J69" s="4"/>
      <c r="K69" s="13"/>
      <c r="L69" s="51"/>
      <c r="M69" s="51"/>
    </row>
  </sheetData>
  <mergeCells count="53">
    <mergeCell ref="B39:K39"/>
    <mergeCell ref="B41:K41"/>
    <mergeCell ref="B43:K43"/>
    <mergeCell ref="B45:K45"/>
    <mergeCell ref="B24:K24"/>
    <mergeCell ref="B26:K26"/>
    <mergeCell ref="B28:K28"/>
    <mergeCell ref="B31:K31"/>
    <mergeCell ref="B34:K34"/>
    <mergeCell ref="B1:M1"/>
    <mergeCell ref="B3:M3"/>
    <mergeCell ref="B4:M4"/>
    <mergeCell ref="B11:K11"/>
    <mergeCell ref="B59:D59"/>
    <mergeCell ref="B8:B10"/>
    <mergeCell ref="B14:B15"/>
    <mergeCell ref="B46:K46"/>
    <mergeCell ref="B47:L47"/>
    <mergeCell ref="B29:B30"/>
    <mergeCell ref="E32:E33"/>
    <mergeCell ref="B13:K13"/>
    <mergeCell ref="B16:K16"/>
    <mergeCell ref="B18:K18"/>
    <mergeCell ref="B20:K20"/>
    <mergeCell ref="B22:K22"/>
    <mergeCell ref="B69:D69"/>
    <mergeCell ref="B63:D63"/>
    <mergeCell ref="B64:D64"/>
    <mergeCell ref="B66:D66"/>
    <mergeCell ref="B68:D68"/>
    <mergeCell ref="B67:D67"/>
    <mergeCell ref="B65:D65"/>
    <mergeCell ref="M32:M33"/>
    <mergeCell ref="B62:D62"/>
    <mergeCell ref="B53:D53"/>
    <mergeCell ref="B52:D52"/>
    <mergeCell ref="C32:C33"/>
    <mergeCell ref="D32:D33"/>
    <mergeCell ref="B32:B33"/>
    <mergeCell ref="B35:B36"/>
    <mergeCell ref="B61:D61"/>
    <mergeCell ref="B54:D54"/>
    <mergeCell ref="B56:D56"/>
    <mergeCell ref="B55:D55"/>
    <mergeCell ref="B57:D57"/>
    <mergeCell ref="B58:D58"/>
    <mergeCell ref="B60:D60"/>
    <mergeCell ref="B37:K37"/>
    <mergeCell ref="F32:F33"/>
    <mergeCell ref="G32:G33"/>
    <mergeCell ref="H32:H33"/>
    <mergeCell ref="I32:I33"/>
    <mergeCell ref="J32:J33"/>
  </mergeCells>
  <hyperlinks>
    <hyperlink ref="J17" r:id="rId1" xr:uid="{93CBFA1B-F4D4-43B5-9943-87AEB5C4C2D4}"/>
    <hyperlink ref="J32" r:id="rId2" xr:uid="{7009A915-E613-405B-A529-01742FFD4B60}"/>
    <hyperlink ref="K17" location="PNIII_2023!A1" tooltip="Echipa pr.: Boeriu Carmen; Peter Francisc; Todea Anamaria; Aparaschivei (cas. Dreava) Diana; Păușescu Iulia-Maria; Paul Cristina Ana; Badea Valentin; Bitcan Ionuț (Masterand); Buzatu Alina Ramona" display="BOERIU Carmen" xr:uid="{45C5C4B0-06B8-4729-AE0C-86785DA68271}"/>
    <hyperlink ref="K35" location="PNIII_2023!A1" tooltip="Echipa pr.: Silaghi Andrei-Marius; Matekovits Ladislau" display="SILAGHI Andrei-Marius" xr:uid="{F915F61F-DC86-4FED-815A-6E845E1A6BE3}"/>
    <hyperlink ref="K32" location="PNIII_2023!A1" tooltip="Echipa pr.: Cădariu-Brăiloiu Liviu-Ioan; Drăgan Florin; Marșavina Liviu; Muntean Nicolae; Ungureanu Daniel-Viorel; Negrea Petru; Radu Bogdan; Manea Florica; Both Ioan; Cornea Octavian;  " display="CĂDARIU-BRĂILOIU Liviu-Ioan" xr:uid="{117F71F5-CE13-4C85-A78C-4580F8FD39C6}"/>
    <hyperlink ref="K8" location="PNIII_2023!A1" tooltip="Echipa pr.: Precup Radu-Emil; Bojan-Dragoș Claudia-Adina; Albu Adriana; Szedlak-Stinean Alexandra-Iulia; Hedrea Ioan-Ciprian; Roman Raul-Cristian; Mituletu Ion-Cornel (DRD); Hedrea Elena-Lorena (DRD) " display="PRECUP Radu-Emil" xr:uid="{B8C642BB-CA90-473D-A146-C49F37A9B40B}"/>
    <hyperlink ref="K14" location="PNIII_2023!A1" tooltip="Echipa pr.: Lupa Lavinia; Cocheci Laura; Lazău Radu; Tolea Nick Samuel (DRD); Bălescu Ionuț Robert Cristian (Masterand)" display="LUPA Lavinia" xr:uid="{C75867F1-1B8A-4C07-822E-C1722C3A9127}"/>
    <hyperlink ref="K9" location="PNIII_2023!A1" tooltip="Echipa pr.: Korodi Adrian Ștefan; Crișan Ruben; Silea Ioan; Ștefan Octavian; Nicolae Andrei-Mihai; Toc Silviu-Iulian; Tidrea Alexandra; Mateoiu Ana-Maria; Ioana Alexandru" display="KORODI Adrian Ștefan" xr:uid="{A20E06EE-E571-4B99-8AA9-F37641DBE1E6}"/>
    <hyperlink ref="K10" location="PNIII_2023!A1" tooltip="Echipa pr.: Albu Adriana; Precup Radu-Emil; Roman Raul-Cristian; Nedelcea Monica-Lavinia (DRD); Damian Miruna-Maria (DRD)" display="ALBU Adriana" xr:uid="{7897461D-6DF1-4B09-8249-FA94EE389935}"/>
    <hyperlink ref="K15" location="PNIII_2023!A1" tooltip="Echipa pr.: Lupa Lavinia; Negrea Petru; Pascu Ioan-Bogdan (DRD)" display="LUPA Lavinia" xr:uid="{2FCD9435-1F79-4F95-9034-C6F889963675}"/>
    <hyperlink ref="K19" location="PNIII_2023!A1" tooltip="Echipa pr.: Ungureanu Daniel-Viorel; Dinu Florea; Both Ioan; Girbacea Ioan Andrei (DRD); Bodea Florin Liviu (DRD); Abrudan Ovidiu; Ung Miloico; Burca Mircea" display="UNGUREANU Daniel-Viorel" xr:uid="{8951DE59-206F-42E9-A5BF-E734DA5226A6}"/>
    <hyperlink ref="K21" location="PNIII_2023!A1" tooltip="Echipa pr.: Dan Daniel; Marincu Cristina-Mariana" display="DAN Daniel" xr:uid="{CE4F2FEE-8D90-4BEE-B658-C3491E01DBAD}"/>
    <hyperlink ref="K25" location="PNIII_2023!A1" tooltip="Echipa pr.: Miclău Nicolae" display="MICLĂU Nicolae" xr:uid="{F2E15091-5FB9-4E01-889D-1122A5D8D23C}"/>
    <hyperlink ref="K27" location="PNIII_2023!A1" tooltip="Echipa pr.: Băloi Alexandru; Pană Adrian; Molnar-Matei-Cozma Florin Stelian;  Bucătariu Ilona; Simo Attila; Băloi Felicia; Paven Loredana (DRD); Goste Roxana Maria (DRD)" display="BĂLOI Alexandru" xr:uid="{E1B35435-E7FC-4E60-A919-5762C4809880}"/>
    <hyperlink ref="K29" location="PNIII_2023!A1" tooltip="Echipa pr.: Gherman Vasile Daniel; Negrea Petru; Duteanu Narcis Mihai; " display="GHERMAN Vasile Daniel" xr:uid="{DA356915-98DE-4BB9-8F47-A9852C62700F}"/>
    <hyperlink ref="K33" location="PNIII_2023!A1" tooltip="Stepanian Agnes; Macarie Isabella-Nicoleta; Micea Claudia-Firfirica; Filipaș Simona; Magda Ioana-Ramona; Brazdău Ioana; Ivoniciu Adina-Elena; Baciu Anamaria-Simona; Mărghitaș Mihai-Petru; Muntean Daniel-Mihai" display="CĂDARIU-BRĂILOIU Liviu-Ioan (Echipa pr. continuare)" xr:uid="{1FC6DD88-7A79-473B-B97B-51BFE6449A17}"/>
    <hyperlink ref="K36" location="PNIII_2023!A1" tooltip="Echipa pr.: Ancuți O. Codruța; Baltă Horia ; Ancuți Cosmin; Kis Arpad (DRD); Stanca Ionuț Adrian (DRD) " display="ANCUȚI O. Codruța" xr:uid="{6F648C9D-B26C-4EBE-8288-E9244E921CA5}"/>
    <hyperlink ref="K38" location="PNIII_2023!A1" tooltip="Echipa pr.: Șerban Dan Andrei; Marsavina Liviu; Negru Radu Marcel; Belgiu George; Radu Bogdan; Linul Emanuel" display="ȘERBAN Dan-Andrei" xr:uid="{27672AE6-DB41-45EE-8BBC-2F2D36D00755}"/>
    <hyperlink ref="K42" location="PNIII_2023!A1" tooltip="Echipa pr.: Tănasă Constantin; Susan-Resiga Romeo Florin; Bosioc Alin Ilie; Stuparu Adrian Ciprian; Belgiu George;Ciocan Tiberiu" display="TĂNASĂ Constantin" xr:uid="{7CE43053-E6B2-4FE0-897D-D6F8709295CF}"/>
    <hyperlink ref="J10" r:id="rId3" xr:uid="{1FF0164E-4656-4C94-ACAF-712F82618B0A}"/>
    <hyperlink ref="J21" r:id="rId4" xr:uid="{B699A067-D1C3-4961-B7C3-0BEC0E45516E}"/>
    <hyperlink ref="J9" r:id="rId5" xr:uid="{046D119A-086C-4037-831E-AF2E1314A88D}"/>
    <hyperlink ref="J29" r:id="rId6" xr:uid="{0989B3D2-3D1E-4254-8098-325EE9FD7C42}"/>
    <hyperlink ref="J35" r:id="rId7" xr:uid="{9FD2A75E-4398-4026-B222-C365963D9F92}"/>
    <hyperlink ref="K23" location="PNIII_2023!A1" tooltip="Echipa pr.: Herban Ioan Sorin" display="HERBAN Ioan Sorin" xr:uid="{712FF6DF-BBDF-413E-B74A-AEFD1C2ACCB5}"/>
    <hyperlink ref="K30" location="PNIII_2023!A1" tooltip="Echipa pr.: Gherman Vasile Daniel" display="GHERMAN Vasile Daniel" xr:uid="{4B345114-06D7-46F2-ADD5-433F4D7C1F07}"/>
    <hyperlink ref="K44" location="PNIII_2023!A1" tooltip="Echipa pr.: Dejica-Carțiș Daniel" display="DEJICA-CARȚIȘ Daniel" xr:uid="{05718A83-17EB-42F6-BAEF-03318DE2F870}"/>
    <hyperlink ref="K40" location="PNIII_2023!A1" tooltip="Echipa pr.: Marșavina Liviu" display="MARȘAVINA Liviu" xr:uid="{8D057659-3F64-4AAF-B7EC-ED492E46AF53}"/>
    <hyperlink ref="K12" location="PNIII_2023!A1" tooltip="Echipa pr.:Popa Călin-Adrian; Precup Radu-Emil" display="POPA Călin-Adrian" xr:uid="{7B49FC50-3330-43DE-8885-F1049BE13ABD}"/>
    <hyperlink ref="J12" r:id="rId8" xr:uid="{F24E69FC-DE26-4C12-9B50-DAF9E58AACA5}"/>
  </hyperlinks>
  <printOptions horizontalCentered="1"/>
  <pageMargins left="0.31496062992125984" right="0.31496062992125984" top="0.19685039370078741" bottom="0.15748031496062992" header="0.31496062992125984" footer="0.31496062992125984"/>
  <pageSetup paperSize="9" scale="61" orientation="landscape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PNIII_2023</vt:lpstr>
      <vt:lpstr>PNIII_2023!Print_Titles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2024-07-10T12:16:24Z</dcterms:modified>
</cp:coreProperties>
</file>